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mc:AlternateContent xmlns:mc="http://schemas.openxmlformats.org/markup-compatibility/2006">
    <mc:Choice Requires="x15">
      <x15ac:absPath xmlns:x15ac="http://schemas.microsoft.com/office/spreadsheetml/2010/11/ac" url="/Users/carolina/Desktop/Appromarine/LISTES/APPROMARINE/List Avitaillement/"/>
    </mc:Choice>
  </mc:AlternateContent>
  <xr:revisionPtr revIDLastSave="0" documentId="13_ncr:1_{A7BA2B6F-9195-0545-B94A-AF5A7DA0296B}" xr6:coauthVersionLast="47" xr6:coauthVersionMax="47" xr10:uidLastSave="{00000000-0000-0000-0000-000000000000}"/>
  <bookViews>
    <workbookView xWindow="0" yWindow="460" windowWidth="25600" windowHeight="15540" xr2:uid="{00000000-000D-0000-FFFF-FFFF00000000}"/>
  </bookViews>
  <sheets>
    <sheet name="Feuille 1" sheetId="1" r:id="rId1"/>
  </sheets>
  <definedNames>
    <definedName name="_xlnm.Print_Area" localSheetId="0">'Feuille 1'!$A$1:$K$391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0" i="1" l="1"/>
  <c r="E154" i="1"/>
  <c r="E289" i="1"/>
  <c r="E351" i="1"/>
  <c r="E350" i="1"/>
  <c r="E262" i="1"/>
  <c r="E320" i="1"/>
  <c r="E329" i="1"/>
  <c r="K289" i="1"/>
  <c r="E287" i="1"/>
  <c r="E283" i="1"/>
  <c r="E284" i="1"/>
  <c r="E285" i="1"/>
  <c r="E286" i="1"/>
  <c r="E248" i="1"/>
  <c r="E216" i="1" l="1"/>
  <c r="E212" i="1"/>
  <c r="E213" i="1"/>
  <c r="K120" i="1" l="1"/>
  <c r="E140" i="1"/>
  <c r="E364" i="1" l="1"/>
  <c r="K358" i="1"/>
  <c r="E359" i="1"/>
  <c r="E358" i="1"/>
  <c r="K339" i="1"/>
  <c r="K340" i="1"/>
  <c r="K341" i="1"/>
  <c r="K342" i="1"/>
  <c r="K343" i="1"/>
  <c r="K344" i="1"/>
  <c r="K345" i="1"/>
  <c r="K346" i="1"/>
  <c r="K347" i="1"/>
  <c r="K348" i="1"/>
  <c r="K349" i="1"/>
  <c r="K350" i="1"/>
  <c r="K351" i="1"/>
  <c r="K353" i="1"/>
  <c r="K338" i="1"/>
  <c r="E339" i="1"/>
  <c r="E340" i="1"/>
  <c r="E341" i="1"/>
  <c r="E342" i="1"/>
  <c r="E343" i="1"/>
  <c r="E344" i="1"/>
  <c r="E345" i="1"/>
  <c r="E346" i="1"/>
  <c r="E347" i="1"/>
  <c r="E348" i="1"/>
  <c r="E349" i="1"/>
  <c r="K352" i="1"/>
  <c r="E338" i="1"/>
  <c r="K328" i="1"/>
  <c r="K320" i="1"/>
  <c r="K329" i="1"/>
  <c r="K330" i="1"/>
  <c r="K327" i="1"/>
  <c r="E328" i="1"/>
  <c r="E327" i="1"/>
  <c r="E319" i="1"/>
  <c r="K309" i="1"/>
  <c r="K310" i="1"/>
  <c r="K311" i="1"/>
  <c r="K312" i="1"/>
  <c r="K313" i="1"/>
  <c r="K314" i="1"/>
  <c r="K315" i="1"/>
  <c r="K316" i="1"/>
  <c r="K317" i="1"/>
  <c r="K318" i="1"/>
  <c r="K319" i="1"/>
  <c r="K331" i="1"/>
  <c r="K308" i="1"/>
  <c r="E309" i="1"/>
  <c r="E310" i="1"/>
  <c r="E311" i="1"/>
  <c r="E312" i="1"/>
  <c r="E313" i="1"/>
  <c r="E314" i="1"/>
  <c r="E317" i="1"/>
  <c r="E318" i="1"/>
  <c r="E315" i="1"/>
  <c r="E316" i="1"/>
  <c r="E308" i="1"/>
  <c r="K281" i="1"/>
  <c r="K282" i="1"/>
  <c r="K283" i="1"/>
  <c r="K284" i="1"/>
  <c r="K285" i="1"/>
  <c r="K286" i="1"/>
  <c r="K287" i="1"/>
  <c r="K288" i="1"/>
  <c r="K294" i="1"/>
  <c r="K295" i="1"/>
  <c r="K290" i="1"/>
  <c r="K291" i="1"/>
  <c r="K292" i="1"/>
  <c r="K293" i="1"/>
  <c r="K296" i="1"/>
  <c r="K297" i="1"/>
  <c r="K298" i="1"/>
  <c r="K299" i="1"/>
  <c r="K280" i="1"/>
  <c r="E288" i="1"/>
  <c r="E282" i="1"/>
  <c r="E291" i="1"/>
  <c r="E292" i="1"/>
  <c r="E293" i="1"/>
  <c r="E294" i="1"/>
  <c r="E295" i="1"/>
  <c r="E296" i="1"/>
  <c r="E297" i="1"/>
  <c r="E298" i="1"/>
  <c r="E299" i="1"/>
  <c r="E300" i="1"/>
  <c r="E281" i="1"/>
  <c r="K254" i="1"/>
  <c r="K255" i="1"/>
  <c r="K256" i="1"/>
  <c r="K257" i="1"/>
  <c r="K258" i="1"/>
  <c r="K259" i="1"/>
  <c r="K235" i="1"/>
  <c r="K236" i="1"/>
  <c r="K238" i="1"/>
  <c r="K239" i="1"/>
  <c r="K240" i="1"/>
  <c r="K241" i="1"/>
  <c r="K242" i="1"/>
  <c r="K243" i="1"/>
  <c r="K244" i="1"/>
  <c r="K245" i="1"/>
  <c r="K247" i="1"/>
  <c r="K248" i="1"/>
  <c r="K249" i="1"/>
  <c r="K234" i="1"/>
  <c r="K271" i="1"/>
  <c r="K272" i="1"/>
  <c r="K273" i="1"/>
  <c r="K274" i="1"/>
  <c r="K270" i="1"/>
  <c r="K262" i="1"/>
  <c r="K263" i="1"/>
  <c r="K264" i="1"/>
  <c r="K265" i="1"/>
  <c r="K266" i="1"/>
  <c r="K267" i="1"/>
  <c r="K268" i="1"/>
  <c r="K261" i="1"/>
  <c r="E263" i="1"/>
  <c r="E264" i="1"/>
  <c r="E265" i="1"/>
  <c r="E266" i="1"/>
  <c r="E267" i="1"/>
  <c r="E268" i="1"/>
  <c r="E269" i="1"/>
  <c r="E261" i="1"/>
  <c r="E253" i="1"/>
  <c r="E254" i="1"/>
  <c r="E255" i="1"/>
  <c r="E256" i="1"/>
  <c r="E257" i="1"/>
  <c r="E258" i="1"/>
  <c r="E252" i="1"/>
  <c r="E235" i="1"/>
  <c r="E236" i="1"/>
  <c r="E237" i="1"/>
  <c r="E239" i="1"/>
  <c r="E240" i="1"/>
  <c r="E241" i="1"/>
  <c r="E242" i="1"/>
  <c r="E243" i="1"/>
  <c r="E244" i="1"/>
  <c r="E245" i="1"/>
  <c r="E246" i="1"/>
  <c r="E247" i="1"/>
  <c r="E249" i="1"/>
  <c r="E250" i="1"/>
  <c r="E234" i="1"/>
  <c r="K218" i="1"/>
  <c r="K219" i="1"/>
  <c r="K220" i="1"/>
  <c r="K221" i="1"/>
  <c r="K222" i="1"/>
  <c r="K223" i="1"/>
  <c r="K224" i="1"/>
  <c r="K225" i="1"/>
  <c r="K226" i="1"/>
  <c r="K227" i="1"/>
  <c r="K217" i="1"/>
  <c r="K207" i="1"/>
  <c r="K208" i="1"/>
  <c r="K209" i="1"/>
  <c r="K210" i="1"/>
  <c r="K211" i="1"/>
  <c r="K212" i="1"/>
  <c r="K213" i="1"/>
  <c r="K214" i="1"/>
  <c r="K215" i="1"/>
  <c r="K206" i="1"/>
  <c r="K195" i="1"/>
  <c r="K196" i="1"/>
  <c r="K197" i="1"/>
  <c r="K198" i="1"/>
  <c r="K199" i="1"/>
  <c r="K201" i="1"/>
  <c r="K202" i="1"/>
  <c r="K203" i="1"/>
  <c r="K204" i="1"/>
  <c r="K194" i="1"/>
  <c r="K184" i="1"/>
  <c r="K185" i="1"/>
  <c r="K186" i="1"/>
  <c r="K187" i="1"/>
  <c r="K188" i="1"/>
  <c r="K189" i="1"/>
  <c r="K190" i="1"/>
  <c r="K191" i="1"/>
  <c r="K192" i="1"/>
  <c r="K183" i="1"/>
  <c r="E217" i="1"/>
  <c r="E218" i="1"/>
  <c r="E219" i="1"/>
  <c r="E220" i="1"/>
  <c r="E221" i="1"/>
  <c r="E184" i="1"/>
  <c r="E185" i="1"/>
  <c r="E186" i="1"/>
  <c r="E187" i="1"/>
  <c r="E188" i="1"/>
  <c r="E189" i="1"/>
  <c r="E190" i="1"/>
  <c r="E191" i="1"/>
  <c r="E192" i="1"/>
  <c r="E193" i="1"/>
  <c r="E194" i="1"/>
  <c r="E195" i="1"/>
  <c r="E196" i="1"/>
  <c r="E197" i="1"/>
  <c r="E198" i="1"/>
  <c r="E199" i="1"/>
  <c r="K200" i="1"/>
  <c r="E200" i="1"/>
  <c r="E201" i="1"/>
  <c r="E202" i="1"/>
  <c r="E204" i="1"/>
  <c r="E205" i="1"/>
  <c r="E206" i="1"/>
  <c r="E207" i="1"/>
  <c r="E208" i="1"/>
  <c r="E209" i="1"/>
  <c r="E210" i="1"/>
  <c r="E211" i="1"/>
  <c r="E214" i="1"/>
  <c r="E215" i="1"/>
  <c r="E183" i="1"/>
  <c r="E178" i="1"/>
  <c r="E167" i="1"/>
  <c r="E168" i="1"/>
  <c r="E169" i="1"/>
  <c r="E170" i="1"/>
  <c r="E171" i="1"/>
  <c r="E172" i="1"/>
  <c r="E173" i="1"/>
  <c r="E174" i="1"/>
  <c r="E175" i="1"/>
  <c r="E176" i="1"/>
  <c r="E177" i="1"/>
  <c r="E166" i="1"/>
  <c r="K168" i="1"/>
  <c r="K169" i="1"/>
  <c r="K170" i="1"/>
  <c r="K171" i="1"/>
  <c r="K172" i="1"/>
  <c r="K173" i="1"/>
  <c r="K174" i="1"/>
  <c r="K175" i="1"/>
  <c r="K167" i="1"/>
  <c r="K156" i="1"/>
  <c r="K157" i="1"/>
  <c r="K158" i="1"/>
  <c r="K159" i="1"/>
  <c r="K155" i="1"/>
  <c r="E148" i="1"/>
  <c r="E149" i="1"/>
  <c r="E150" i="1"/>
  <c r="E151" i="1"/>
  <c r="E152" i="1"/>
  <c r="E153" i="1"/>
  <c r="E147" i="1"/>
  <c r="K137" i="1"/>
  <c r="K138" i="1"/>
  <c r="K139" i="1"/>
  <c r="K140" i="1"/>
  <c r="K141" i="1"/>
  <c r="K142" i="1"/>
  <c r="K143" i="1"/>
  <c r="K144" i="1"/>
  <c r="K145" i="1"/>
  <c r="K146" i="1"/>
  <c r="K147" i="1"/>
  <c r="K148" i="1"/>
  <c r="K149" i="1"/>
  <c r="K135" i="1"/>
  <c r="K117" i="1"/>
  <c r="K118" i="1"/>
  <c r="K119" i="1"/>
  <c r="K116" i="1"/>
  <c r="K109" i="1"/>
  <c r="K110" i="1"/>
  <c r="K111" i="1"/>
  <c r="K112" i="1"/>
  <c r="K113" i="1"/>
  <c r="K108" i="1"/>
  <c r="K125" i="1"/>
  <c r="K126" i="1"/>
  <c r="K124" i="1"/>
  <c r="K130" i="1"/>
  <c r="K129" i="1"/>
  <c r="K102" i="1"/>
  <c r="K104" i="1"/>
  <c r="K105" i="1"/>
  <c r="K101" i="1"/>
  <c r="K95" i="1"/>
  <c r="K96" i="1"/>
  <c r="K97" i="1"/>
  <c r="K98" i="1"/>
  <c r="K94" i="1"/>
  <c r="E133" i="1"/>
  <c r="E134" i="1"/>
  <c r="E135" i="1"/>
  <c r="E136" i="1"/>
  <c r="E137" i="1"/>
  <c r="E132" i="1"/>
  <c r="E124" i="1"/>
  <c r="E125" i="1"/>
  <c r="E126" i="1"/>
  <c r="E127" i="1"/>
  <c r="E128" i="1"/>
  <c r="E123" i="1"/>
  <c r="E117" i="1"/>
  <c r="E118" i="1"/>
  <c r="E119" i="1"/>
  <c r="E104" i="1"/>
  <c r="E105" i="1"/>
  <c r="E106" i="1"/>
  <c r="E107" i="1"/>
  <c r="E108" i="1"/>
  <c r="E109" i="1"/>
  <c r="E110" i="1"/>
  <c r="E111" i="1"/>
  <c r="E112" i="1"/>
  <c r="E113" i="1"/>
  <c r="E103" i="1"/>
  <c r="E95" i="1"/>
  <c r="E96" i="1"/>
  <c r="E97" i="1"/>
  <c r="E98" i="1"/>
  <c r="E99" i="1"/>
  <c r="E94" i="1"/>
  <c r="K132" i="1" l="1"/>
  <c r="K161" i="1"/>
  <c r="K179" i="1"/>
  <c r="E230" i="1"/>
  <c r="K303" i="1"/>
  <c r="E323" i="1"/>
  <c r="E161" i="1"/>
  <c r="E276" i="1"/>
  <c r="G392" i="1" s="1"/>
  <c r="E143" i="1"/>
  <c r="E180" i="1"/>
  <c r="E304" i="1"/>
  <c r="K230" i="1"/>
  <c r="K276" i="1"/>
  <c r="K323" i="1"/>
  <c r="K335" i="1"/>
  <c r="K365" i="1"/>
  <c r="E335" i="1"/>
  <c r="K355" i="1"/>
</calcChain>
</file>

<file path=xl/sharedStrings.xml><?xml version="1.0" encoding="utf-8"?>
<sst xmlns="http://schemas.openxmlformats.org/spreadsheetml/2006/main" count="911" uniqueCount="602">
  <si>
    <t>AGENCE DE LOCATION:</t>
  </si>
  <si>
    <t>EAUX</t>
  </si>
  <si>
    <t>VIN DE TABLE COULEURS DU SUD</t>
  </si>
  <si>
    <t>Eau plate</t>
  </si>
  <si>
    <t>1lt5 x 6</t>
  </si>
  <si>
    <t>75 cl</t>
  </si>
  <si>
    <t>Eau Bidon</t>
  </si>
  <si>
    <t>5l</t>
  </si>
  <si>
    <t>Merlot</t>
  </si>
  <si>
    <t>Perrier 1</t>
  </si>
  <si>
    <t>1litre</t>
  </si>
  <si>
    <t>Pétillante</t>
  </si>
  <si>
    <t>1l25 x 6</t>
  </si>
  <si>
    <t>Chardonnay</t>
  </si>
  <si>
    <t>San Pellegrino</t>
  </si>
  <si>
    <t>Bag in box Rouge</t>
  </si>
  <si>
    <t>5 litres</t>
  </si>
  <si>
    <t>SODAS</t>
  </si>
  <si>
    <t>Sauvignon rouge</t>
  </si>
  <si>
    <t>Orangina</t>
  </si>
  <si>
    <t>33cl x 12</t>
  </si>
  <si>
    <t>Sprite</t>
  </si>
  <si>
    <t>Bag in boxrosé</t>
  </si>
  <si>
    <t>Coca cola</t>
  </si>
  <si>
    <t>Bag in box blanc</t>
  </si>
  <si>
    <t>Lipton Ice tea</t>
  </si>
  <si>
    <t>2 litre</t>
  </si>
  <si>
    <t>Schweppes</t>
  </si>
  <si>
    <t>Cidre brut</t>
  </si>
  <si>
    <t>Canadadry</t>
  </si>
  <si>
    <t>Cidre doux</t>
  </si>
  <si>
    <t>Coca cola Zero</t>
  </si>
  <si>
    <t>VIN ROSE</t>
  </si>
  <si>
    <t>Schweppes Tonic</t>
  </si>
  <si>
    <t>33cl x 6</t>
  </si>
  <si>
    <t>Côtes de Provence</t>
  </si>
  <si>
    <t>75cl</t>
  </si>
  <si>
    <t>Red Bull</t>
  </si>
  <si>
    <t>25 cl x 4</t>
  </si>
  <si>
    <t>Tavel</t>
  </si>
  <si>
    <t>JUS DE FRUITS 100%</t>
  </si>
  <si>
    <t>1 litre</t>
  </si>
  <si>
    <t>Muscadet</t>
  </si>
  <si>
    <t>BordeauxEntre deux mer</t>
  </si>
  <si>
    <t>PommeJOKER</t>
  </si>
  <si>
    <t>Riesling</t>
  </si>
  <si>
    <t>Orange JOKER</t>
  </si>
  <si>
    <t>Bourgogne Chardonnay</t>
  </si>
  <si>
    <t>Multi fruits JOKER</t>
  </si>
  <si>
    <t>Sancerre</t>
  </si>
  <si>
    <t>76 cl</t>
  </si>
  <si>
    <t>NECTAR FRUITS LOCAL</t>
  </si>
  <si>
    <t>Goyave Mont Pelé</t>
  </si>
  <si>
    <t>VIN ROUGE</t>
  </si>
  <si>
    <t>Passion Mont Pelé</t>
  </si>
  <si>
    <t>Bordeaux</t>
  </si>
  <si>
    <t>Côtes du Rhône</t>
  </si>
  <si>
    <t>Mangue Mont Pelé</t>
  </si>
  <si>
    <t>Bourgogne</t>
  </si>
  <si>
    <t>Orange Passion Caresse Antillaise</t>
  </si>
  <si>
    <t>St Emilion</t>
  </si>
  <si>
    <t>Ananas Caresse Antillaise</t>
  </si>
  <si>
    <t>SIROPS</t>
  </si>
  <si>
    <t>SPIRITIEUX</t>
  </si>
  <si>
    <t>Menthe</t>
  </si>
  <si>
    <t>Citrons Pulco</t>
  </si>
  <si>
    <t>70cl</t>
  </si>
  <si>
    <t>Grenadine</t>
  </si>
  <si>
    <t>Canne</t>
  </si>
  <si>
    <t>50 cl</t>
  </si>
  <si>
    <t>4,5 litres</t>
  </si>
  <si>
    <t>Rhum vieux Damoiseau</t>
  </si>
  <si>
    <t>70 cl</t>
  </si>
  <si>
    <t>Rhum vieux Bologne</t>
  </si>
  <si>
    <t>BIERES</t>
  </si>
  <si>
    <t>Rhum vieux Damoiseau XO</t>
  </si>
  <si>
    <t>33 cl x 12</t>
  </si>
  <si>
    <t>Whisky W L</t>
  </si>
  <si>
    <t>Whisky J &amp; B</t>
  </si>
  <si>
    <t>Corsaire bouteille</t>
  </si>
  <si>
    <t>Carib cannette</t>
  </si>
  <si>
    <t>Vodka Absolut</t>
  </si>
  <si>
    <t>Panaché</t>
  </si>
  <si>
    <t>25cl x 10</t>
  </si>
  <si>
    <t>Leffe Blonde</t>
  </si>
  <si>
    <t>25cl x6</t>
  </si>
  <si>
    <t>CHAMPAGNES</t>
  </si>
  <si>
    <t>Jacquard</t>
  </si>
  <si>
    <t>Nicolas Feuillat Brut</t>
  </si>
  <si>
    <t>Mercier</t>
  </si>
  <si>
    <t>Laurent Perrier</t>
  </si>
  <si>
    <t>Ruinard</t>
  </si>
  <si>
    <t>Cacahuètes</t>
  </si>
  <si>
    <t>200g</t>
  </si>
  <si>
    <t>Pistaches</t>
  </si>
  <si>
    <t>Noix de cajou</t>
  </si>
  <si>
    <t>37cl</t>
  </si>
  <si>
    <t>Apperitif</t>
  </si>
  <si>
    <t>Olives noires</t>
  </si>
  <si>
    <t>250 g</t>
  </si>
  <si>
    <t>ChipsLays</t>
  </si>
  <si>
    <t>145 g</t>
  </si>
  <si>
    <t>Porto</t>
  </si>
  <si>
    <t>Pringles</t>
  </si>
  <si>
    <t>200 g</t>
  </si>
  <si>
    <t>Campari</t>
  </si>
  <si>
    <t>Crackers premium</t>
  </si>
  <si>
    <t>Aperol</t>
  </si>
  <si>
    <t>Tuc</t>
  </si>
  <si>
    <t>75 g</t>
  </si>
  <si>
    <t>Mélange salé</t>
  </si>
  <si>
    <t>150 g</t>
  </si>
  <si>
    <t>Apérifruits exotiques</t>
  </si>
  <si>
    <t>420 g</t>
  </si>
  <si>
    <t>CONSERVES</t>
  </si>
  <si>
    <t>EPICERIES</t>
  </si>
  <si>
    <t>Petits pois-carottes EF</t>
  </si>
  <si>
    <t>Petits pois TF</t>
  </si>
  <si>
    <t>Huile d'olives Lesieur</t>
  </si>
  <si>
    <t>500 ml</t>
  </si>
  <si>
    <t>Lentilles cuisinées</t>
  </si>
  <si>
    <t>Vinaigre de cidre</t>
  </si>
  <si>
    <t>Haricots vertsTF</t>
  </si>
  <si>
    <t>25 cl</t>
  </si>
  <si>
    <t>Fonds d'artichaut</t>
  </si>
  <si>
    <t>Vinaigre de vin fin</t>
  </si>
  <si>
    <t>Haricots rouges</t>
  </si>
  <si>
    <t>Vinaigre balsamique</t>
  </si>
  <si>
    <t>500ml</t>
  </si>
  <si>
    <t>Légumes couscous</t>
  </si>
  <si>
    <t>Sel fin</t>
  </si>
  <si>
    <t>750 g</t>
  </si>
  <si>
    <t>Flageolets</t>
  </si>
  <si>
    <t>18g</t>
  </si>
  <si>
    <t>Pois chiches</t>
  </si>
  <si>
    <t>Cornichons</t>
  </si>
  <si>
    <t>Champignons de Paris</t>
  </si>
  <si>
    <t>400 g</t>
  </si>
  <si>
    <t>Sauces :</t>
  </si>
  <si>
    <t>Bettraves</t>
  </si>
  <si>
    <t>340g</t>
  </si>
  <si>
    <t>285g</t>
  </si>
  <si>
    <t>Mais</t>
  </si>
  <si>
    <t>340 g</t>
  </si>
  <si>
    <t>Mayonnaise</t>
  </si>
  <si>
    <t>235g</t>
  </si>
  <si>
    <t>Cœurs de palmier</t>
  </si>
  <si>
    <t>Concentré de tomate</t>
  </si>
  <si>
    <t>100 g</t>
  </si>
  <si>
    <t>Asperges</t>
  </si>
  <si>
    <t>33 cl</t>
  </si>
  <si>
    <t>Sauce Soja</t>
  </si>
  <si>
    <t>125 ml</t>
  </si>
  <si>
    <t>Ratatouille</t>
  </si>
  <si>
    <t>Moutarde</t>
  </si>
  <si>
    <t>300 g</t>
  </si>
  <si>
    <t>Pousse de Soja</t>
  </si>
  <si>
    <t>Tabasco</t>
  </si>
  <si>
    <t>57 ml</t>
  </si>
  <si>
    <t>Sauce bolognaise</t>
  </si>
  <si>
    <t>420g</t>
  </si>
  <si>
    <t>360ml</t>
  </si>
  <si>
    <t>Tomates concassées</t>
  </si>
  <si>
    <t>210ml</t>
  </si>
  <si>
    <t>Tomates pelées</t>
  </si>
  <si>
    <t>90g</t>
  </si>
  <si>
    <t>Thon au naturel</t>
  </si>
  <si>
    <t>140g</t>
  </si>
  <si>
    <t>Sardines au naturel</t>
  </si>
  <si>
    <t>115 g</t>
  </si>
  <si>
    <t>Pâtes / Riz :</t>
  </si>
  <si>
    <t>Sardines a l'huile</t>
  </si>
  <si>
    <t>Penne Rigate Barilla</t>
  </si>
  <si>
    <t>500 g</t>
  </si>
  <si>
    <t>Sardines a la tomates</t>
  </si>
  <si>
    <t>Tagliatelle Panzani</t>
  </si>
  <si>
    <t>180 g</t>
  </si>
  <si>
    <t>Corned beef</t>
  </si>
  <si>
    <t>1 kg</t>
  </si>
  <si>
    <t>Saucisse de Strasbourg</t>
  </si>
  <si>
    <t>800g</t>
  </si>
  <si>
    <t>800 g</t>
  </si>
  <si>
    <t>Farine</t>
  </si>
  <si>
    <t>760 g</t>
  </si>
  <si>
    <t>Semoule couscous</t>
  </si>
  <si>
    <t>525 g</t>
  </si>
  <si>
    <t>Puréep.d.tMousline</t>
  </si>
  <si>
    <t>4x125 g</t>
  </si>
  <si>
    <t>Spaghetti Panzani</t>
  </si>
  <si>
    <t>450g</t>
  </si>
  <si>
    <t>Quinoa Gourmand Tipiak</t>
  </si>
  <si>
    <t>400g</t>
  </si>
  <si>
    <t>Condiments :</t>
  </si>
  <si>
    <t>Herbes de Provence</t>
  </si>
  <si>
    <t>40g</t>
  </si>
  <si>
    <t>Persil/ Persillade</t>
  </si>
  <si>
    <t>8g</t>
  </si>
  <si>
    <t>120 g</t>
  </si>
  <si>
    <t>Basilic</t>
  </si>
  <si>
    <t>4g</t>
  </si>
  <si>
    <t>Gésiers de canard</t>
  </si>
  <si>
    <t>385 g</t>
  </si>
  <si>
    <t>Ciboulette</t>
  </si>
  <si>
    <t>12g</t>
  </si>
  <si>
    <t>125g</t>
  </si>
  <si>
    <t>Estragon</t>
  </si>
  <si>
    <t>Ail</t>
  </si>
  <si>
    <t>58g</t>
  </si>
  <si>
    <t>Capres</t>
  </si>
  <si>
    <t>Curry</t>
  </si>
  <si>
    <t>Anchoies</t>
  </si>
  <si>
    <t>Poudre colombo</t>
  </si>
  <si>
    <t>Paprika</t>
  </si>
  <si>
    <t>45 g</t>
  </si>
  <si>
    <t>Thym</t>
  </si>
  <si>
    <t>15 g</t>
  </si>
  <si>
    <t>Bouillon Maggi kub</t>
  </si>
  <si>
    <t>120g</t>
  </si>
  <si>
    <t>SUCRERIES</t>
  </si>
  <si>
    <t>PETIT DEJEUNER</t>
  </si>
  <si>
    <t>Chocolat noir Nestlé</t>
  </si>
  <si>
    <t>Sucre de canne</t>
  </si>
  <si>
    <t>750g</t>
  </si>
  <si>
    <t>Chocolat au lait Nestlé</t>
  </si>
  <si>
    <t>Chocolat dessert Nestlé</t>
  </si>
  <si>
    <t>Sucre morceaux</t>
  </si>
  <si>
    <t>Crunch</t>
  </si>
  <si>
    <t>100g</t>
  </si>
  <si>
    <t>Café moulu local</t>
  </si>
  <si>
    <t>Décaféiné</t>
  </si>
  <si>
    <t>Nescafé sélection</t>
  </si>
  <si>
    <t>Chocolat en poudre Nesquik</t>
  </si>
  <si>
    <t>450 g</t>
  </si>
  <si>
    <t>M&amp;M's</t>
  </si>
  <si>
    <t>Thé vert</t>
  </si>
  <si>
    <t>x25</t>
  </si>
  <si>
    <t>x3</t>
  </si>
  <si>
    <t>The Fruits Rouge</t>
  </si>
  <si>
    <t>x 25</t>
  </si>
  <si>
    <t>Mars</t>
  </si>
  <si>
    <t>Thé Earl Grey</t>
  </si>
  <si>
    <t>500g</t>
  </si>
  <si>
    <t>350 g</t>
  </si>
  <si>
    <t>Bonbons menthe</t>
  </si>
  <si>
    <t>165 g</t>
  </si>
  <si>
    <t>Pruneaux</t>
  </si>
  <si>
    <t>x6</t>
  </si>
  <si>
    <t>Raisins secs</t>
  </si>
  <si>
    <t>125 g</t>
  </si>
  <si>
    <t>Confitures</t>
  </si>
  <si>
    <t>Mont Blanc Chocolat</t>
  </si>
  <si>
    <t>510g</t>
  </si>
  <si>
    <t>Mont Blanc Praliné</t>
  </si>
  <si>
    <t>510 g</t>
  </si>
  <si>
    <t>325g</t>
  </si>
  <si>
    <t>325 g</t>
  </si>
  <si>
    <t>Biscuit choco Petit Price</t>
  </si>
  <si>
    <t>330g</t>
  </si>
  <si>
    <t>Petit beurre - sablés Lu</t>
  </si>
  <si>
    <t>370 g</t>
  </si>
  <si>
    <t>300g</t>
  </si>
  <si>
    <t>Quatre quarts</t>
  </si>
  <si>
    <t>Panification</t>
  </si>
  <si>
    <t>184g</t>
  </si>
  <si>
    <t>Pain D'épice</t>
  </si>
  <si>
    <t>470g</t>
  </si>
  <si>
    <t>Pain de mie</t>
  </si>
  <si>
    <t>Pain de Mie complet</t>
  </si>
  <si>
    <t>225 g</t>
  </si>
  <si>
    <t>Fruits en sirop</t>
  </si>
  <si>
    <t>BriocheTranches</t>
  </si>
  <si>
    <t>550g</t>
  </si>
  <si>
    <t>Cocktail de fruits</t>
  </si>
  <si>
    <t>Baguette pré-cuites</t>
  </si>
  <si>
    <t>Pains au lait</t>
  </si>
  <si>
    <t>x10</t>
  </si>
  <si>
    <t>Poires au sirop</t>
  </si>
  <si>
    <t>810 g</t>
  </si>
  <si>
    <t>Cereales</t>
  </si>
  <si>
    <t>Pêches au sirop</t>
  </si>
  <si>
    <t>850 g</t>
  </si>
  <si>
    <t>Chocapic Kelloggs</t>
  </si>
  <si>
    <t>430g</t>
  </si>
  <si>
    <t>Abricots au sirop</t>
  </si>
  <si>
    <t>375 g</t>
  </si>
  <si>
    <t>Compote de pommes</t>
  </si>
  <si>
    <t>4 x 100 g</t>
  </si>
  <si>
    <t>Spécial KKelloggs</t>
  </si>
  <si>
    <t>Lait coco Jaja</t>
  </si>
  <si>
    <t>400 ml</t>
  </si>
  <si>
    <t>Céréales Fitness Fruits</t>
  </si>
  <si>
    <t>Lait conc. non sucré</t>
  </si>
  <si>
    <t>410 g</t>
  </si>
  <si>
    <t>Lait concentré sucré</t>
  </si>
  <si>
    <t>396 g</t>
  </si>
  <si>
    <t>125G</t>
  </si>
  <si>
    <t>PRODUITS LAITIERS</t>
  </si>
  <si>
    <t>FROMAGES</t>
  </si>
  <si>
    <t>Camembert</t>
  </si>
  <si>
    <t>240 g</t>
  </si>
  <si>
    <t>Emmental</t>
  </si>
  <si>
    <t>220 g</t>
  </si>
  <si>
    <t>Lait d'Amande</t>
  </si>
  <si>
    <t>Bleu d'Auvergne</t>
  </si>
  <si>
    <t>Brie</t>
  </si>
  <si>
    <t>Fêta Salakis</t>
  </si>
  <si>
    <t>Bouche de chèvre</t>
  </si>
  <si>
    <t>Mozzarella</t>
  </si>
  <si>
    <t>Yaourt nature</t>
  </si>
  <si>
    <t>125 g x 8</t>
  </si>
  <si>
    <t>Yaourt aux fruits</t>
  </si>
  <si>
    <t>Gouda tranches</t>
  </si>
  <si>
    <t>20 cl</t>
  </si>
  <si>
    <t>x8</t>
  </si>
  <si>
    <t>Baby bell</t>
  </si>
  <si>
    <t>Œufs</t>
  </si>
  <si>
    <t>x 6</t>
  </si>
  <si>
    <t>Vache qui rit</t>
  </si>
  <si>
    <t>x12</t>
  </si>
  <si>
    <t>Crème chantilly</t>
  </si>
  <si>
    <t>250 ml</t>
  </si>
  <si>
    <t>Boursin Ail et fines herbes</t>
  </si>
  <si>
    <t>Pate brise</t>
  </si>
  <si>
    <t>230g</t>
  </si>
  <si>
    <t>Gruyère râpé</t>
  </si>
  <si>
    <t>Pate feuillette</t>
  </si>
  <si>
    <t>Parmesan râpé</t>
  </si>
  <si>
    <t>40 g</t>
  </si>
  <si>
    <t>Roquefort</t>
  </si>
  <si>
    <t>Apéricube</t>
  </si>
  <si>
    <t>Fromage Philadelphia</t>
  </si>
  <si>
    <t>150g</t>
  </si>
  <si>
    <t>CHARCUTERIE</t>
  </si>
  <si>
    <t>PRODUITS SURGELEE</t>
  </si>
  <si>
    <t>Saucisson sec</t>
  </si>
  <si>
    <t>Steak bavette</t>
  </si>
  <si>
    <t>kg</t>
  </si>
  <si>
    <t>Saucisson à l'ail</t>
  </si>
  <si>
    <t>Steak haché</t>
  </si>
  <si>
    <t>x 10</t>
  </si>
  <si>
    <t>Côtes de porc</t>
  </si>
  <si>
    <t>Jambon blanc sous vide</t>
  </si>
  <si>
    <t>x 4</t>
  </si>
  <si>
    <t>Epaule d'agneau désossé</t>
  </si>
  <si>
    <t>Jambon cru</t>
  </si>
  <si>
    <t>Carre d'agneau</t>
  </si>
  <si>
    <t>Chorizo</t>
  </si>
  <si>
    <t>Blanc de poulet</t>
  </si>
  <si>
    <t>Bacon</t>
  </si>
  <si>
    <t>Pilon de poulet</t>
  </si>
  <si>
    <t>Cuisses de poulet</t>
  </si>
  <si>
    <t>Salami</t>
  </si>
  <si>
    <t>Magret decanard</t>
  </si>
  <si>
    <t>Lardons</t>
  </si>
  <si>
    <t>199 g</t>
  </si>
  <si>
    <t>Roti Dindonneau</t>
  </si>
  <si>
    <t>Merguez</t>
  </si>
  <si>
    <t>Chipolata</t>
  </si>
  <si>
    <t>Pavé de saumon pièces</t>
  </si>
  <si>
    <t>x2</t>
  </si>
  <si>
    <t>PRODUIT FRAIS</t>
  </si>
  <si>
    <t>pièce</t>
  </si>
  <si>
    <t>Saumon fumé</t>
  </si>
  <si>
    <t>x4</t>
  </si>
  <si>
    <t>DROGUERIE</t>
  </si>
  <si>
    <t>Filtre café n°4</t>
  </si>
  <si>
    <t>Nettoyant crème</t>
  </si>
  <si>
    <t>750 ml</t>
  </si>
  <si>
    <t>Film alimentaire</t>
  </si>
  <si>
    <t>20 m</t>
  </si>
  <si>
    <t>Eau de javel</t>
  </si>
  <si>
    <t>1 liter</t>
  </si>
  <si>
    <t>Aluminium</t>
  </si>
  <si>
    <t>Javel Spray</t>
  </si>
  <si>
    <t>Essuie-tout</t>
  </si>
  <si>
    <t>Liquide vaisselle</t>
  </si>
  <si>
    <t>Papier toilete</t>
  </si>
  <si>
    <t>Lessive Génie tube</t>
  </si>
  <si>
    <t>Papier toilette</t>
  </si>
  <si>
    <t>Éponge grattante</t>
  </si>
  <si>
    <t>x 2</t>
  </si>
  <si>
    <t>Essuie-tout compact</t>
  </si>
  <si>
    <t>x2= 6</t>
  </si>
  <si>
    <t>Éponge végétale</t>
  </si>
  <si>
    <t>Papier toilette compact</t>
  </si>
  <si>
    <t>x4 = 12</t>
  </si>
  <si>
    <t>Allumettes</t>
  </si>
  <si>
    <t>grand</t>
  </si>
  <si>
    <t>Sacs poubelle</t>
  </si>
  <si>
    <t>Charbon de bois</t>
  </si>
  <si>
    <t>1,7kg</t>
  </si>
  <si>
    <t>30 lt x20</t>
  </si>
  <si>
    <t>Allume feucubes</t>
  </si>
  <si>
    <t>100 lt x15</t>
  </si>
  <si>
    <t>Mouchoirs papier</t>
  </si>
  <si>
    <t>x 150</t>
  </si>
  <si>
    <t>Serviettes papier</t>
  </si>
  <si>
    <t>x 100</t>
  </si>
  <si>
    <t>Sac Congélation moyen</t>
  </si>
  <si>
    <t>x50</t>
  </si>
  <si>
    <t>x 20</t>
  </si>
  <si>
    <t>Lotion moustique OFF</t>
  </si>
  <si>
    <t>100ml</t>
  </si>
  <si>
    <t>Insecticide</t>
  </si>
  <si>
    <t>400ml</t>
  </si>
  <si>
    <t>Gel WC</t>
  </si>
  <si>
    <t>750ml</t>
  </si>
  <si>
    <t>Hygiene</t>
  </si>
  <si>
    <t>Gel doucheThaiti</t>
  </si>
  <si>
    <t>Savon de Marseille</t>
  </si>
  <si>
    <t>Couche pour bebe</t>
  </si>
  <si>
    <t>Glace</t>
  </si>
  <si>
    <t>FRUITS ET LEGUMES</t>
  </si>
  <si>
    <t>Pommes de terre</t>
  </si>
  <si>
    <t>2,5kg</t>
  </si>
  <si>
    <t>carottes</t>
  </si>
  <si>
    <t>Oignons</t>
  </si>
  <si>
    <t>Bananes légumes</t>
  </si>
  <si>
    <t>pièces</t>
  </si>
  <si>
    <t>Bananes fruits</t>
  </si>
  <si>
    <t>Tomates</t>
  </si>
  <si>
    <t>Citrons verts</t>
  </si>
  <si>
    <t>Salade</t>
  </si>
  <si>
    <t>Pommes</t>
  </si>
  <si>
    <t>Poivrons</t>
  </si>
  <si>
    <t>Ananas</t>
  </si>
  <si>
    <t>Melons</t>
  </si>
  <si>
    <t>Courgettes</t>
  </si>
  <si>
    <t>Pastèque</t>
  </si>
  <si>
    <t>Pamplemousse</t>
  </si>
  <si>
    <t>botte</t>
  </si>
  <si>
    <t>Piment Vegetarien</t>
  </si>
  <si>
    <t>Cristophine</t>
  </si>
  <si>
    <t>Herbes fraiches Persil</t>
  </si>
  <si>
    <t>Oranges</t>
  </si>
  <si>
    <t>Mangue</t>
  </si>
  <si>
    <t>Avocat</t>
  </si>
  <si>
    <t>Pièces</t>
  </si>
  <si>
    <t>Aubergines</t>
  </si>
  <si>
    <t>€</t>
  </si>
  <si>
    <r>
      <t xml:space="preserve">Mangue </t>
    </r>
    <r>
      <rPr>
        <sz val="9"/>
        <color rgb="FFFF0000"/>
        <rFont val="Arial"/>
        <family val="2"/>
      </rPr>
      <t>LOCAL</t>
    </r>
  </si>
  <si>
    <r>
      <t xml:space="preserve">Ananas </t>
    </r>
    <r>
      <rPr>
        <sz val="9"/>
        <color rgb="FFFF0000"/>
        <rFont val="Arial"/>
        <family val="2"/>
      </rPr>
      <t>LOCAL</t>
    </r>
  </si>
  <si>
    <r>
      <t xml:space="preserve">Goyave </t>
    </r>
    <r>
      <rPr>
        <sz val="9"/>
        <color rgb="FFFF0000"/>
        <rFont val="Arial"/>
        <family val="2"/>
      </rPr>
      <t>LOCAL</t>
    </r>
  </si>
  <si>
    <r>
      <t xml:space="preserve">Maracudja </t>
    </r>
    <r>
      <rPr>
        <sz val="9"/>
        <color rgb="FFFF0000"/>
        <rFont val="Arial"/>
        <family val="2"/>
      </rPr>
      <t>LOCAL</t>
    </r>
  </si>
  <si>
    <r>
      <t xml:space="preserve">Moelleux a la banane </t>
    </r>
    <r>
      <rPr>
        <sz val="9"/>
        <color rgb="FFFF0000"/>
        <rFont val="Arial"/>
        <family val="2"/>
      </rPr>
      <t>LOCAL</t>
    </r>
  </si>
  <si>
    <r>
      <rPr>
        <sz val="9"/>
        <color rgb="FF002060"/>
        <rFont val="Arial"/>
        <family val="2"/>
      </rPr>
      <t xml:space="preserve">Piña colada </t>
    </r>
    <r>
      <rPr>
        <sz val="9"/>
        <color rgb="FFC00000"/>
        <rFont val="Arial"/>
        <family val="2"/>
      </rPr>
      <t>LOCAL</t>
    </r>
  </si>
  <si>
    <r>
      <rPr>
        <sz val="9"/>
        <color rgb="FF002060"/>
        <rFont val="Arial"/>
        <family val="2"/>
      </rPr>
      <t>Planteur</t>
    </r>
    <r>
      <rPr>
        <sz val="9"/>
        <color rgb="FFC00000"/>
        <rFont val="Arial"/>
        <family val="2"/>
      </rPr>
      <t xml:space="preserve"> LOCAL</t>
    </r>
  </si>
  <si>
    <r>
      <rPr>
        <sz val="9"/>
        <color rgb="FF002060"/>
        <rFont val="Arial"/>
        <family val="2"/>
      </rPr>
      <t>Punch Maracudja</t>
    </r>
    <r>
      <rPr>
        <sz val="9"/>
        <color rgb="FFC00000"/>
        <rFont val="Arial"/>
        <family val="2"/>
      </rPr>
      <t xml:space="preserve"> LOCAL</t>
    </r>
  </si>
  <si>
    <r>
      <rPr>
        <sz val="9"/>
        <color rgb="FF002060"/>
        <rFont val="Arial"/>
        <family val="2"/>
      </rPr>
      <t xml:space="preserve">Punch coco </t>
    </r>
    <r>
      <rPr>
        <sz val="9"/>
        <color rgb="FFC00000"/>
        <rFont val="Arial"/>
        <family val="2"/>
      </rPr>
      <t>LOCAL</t>
    </r>
  </si>
  <si>
    <t>Nom  :</t>
  </si>
  <si>
    <r>
      <t xml:space="preserve">Siropgigembre bois bande </t>
    </r>
    <r>
      <rPr>
        <sz val="9"/>
        <color rgb="FFFF0000"/>
        <rFont val="Arial"/>
        <family val="2"/>
      </rPr>
      <t>LOCAL</t>
    </r>
  </si>
  <si>
    <r>
      <t xml:space="preserve">Chips de Banane </t>
    </r>
    <r>
      <rPr>
        <sz val="9"/>
        <color rgb="FFFF0000"/>
        <rFont val="Arial"/>
        <family val="2"/>
      </rPr>
      <t>LOCAL</t>
    </r>
  </si>
  <si>
    <t>Saucisses Cokctail</t>
  </si>
  <si>
    <r>
      <t>Créoline barbecue</t>
    </r>
    <r>
      <rPr>
        <sz val="9"/>
        <color rgb="FFFF0000"/>
        <rFont val="Arial"/>
        <family val="2"/>
      </rPr>
      <t xml:space="preserve"> LOCAL</t>
    </r>
  </si>
  <si>
    <r>
      <t xml:space="preserve">Puree de piment vegetarien </t>
    </r>
    <r>
      <rPr>
        <sz val="9"/>
        <color rgb="FFFF0000"/>
        <rFont val="Arial"/>
        <family val="2"/>
      </rPr>
      <t>LOCAL</t>
    </r>
  </si>
  <si>
    <r>
      <t xml:space="preserve">Piment confit Besson </t>
    </r>
    <r>
      <rPr>
        <sz val="9"/>
        <color rgb="FFFF0000"/>
        <rFont val="Arial"/>
        <family val="2"/>
      </rPr>
      <t>LOCAL</t>
    </r>
  </si>
  <si>
    <t xml:space="preserve">Terrine de Canard </t>
  </si>
  <si>
    <t>250g</t>
  </si>
  <si>
    <t xml:space="preserve">Foie Gras </t>
  </si>
  <si>
    <r>
      <t>Ouassous"grosses crevettes"</t>
    </r>
    <r>
      <rPr>
        <sz val="9"/>
        <color rgb="FFFF0000"/>
        <rFont val="Arial"/>
        <family val="2"/>
      </rPr>
      <t xml:space="preserve"> LOCAL</t>
    </r>
  </si>
  <si>
    <r>
      <t>Filet de vivaneaux</t>
    </r>
    <r>
      <rPr>
        <sz val="9"/>
        <color rgb="FFFF0000"/>
        <rFont val="Arial"/>
        <family val="2"/>
      </rPr>
      <t xml:space="preserve"> LOCAL</t>
    </r>
  </si>
  <si>
    <r>
      <t>Boudin créole</t>
    </r>
    <r>
      <rPr>
        <sz val="9"/>
        <color rgb="FFFF0000"/>
        <rFont val="Arial"/>
        <family val="2"/>
      </rPr>
      <t xml:space="preserve"> LOCAL</t>
    </r>
  </si>
  <si>
    <r>
      <t xml:space="preserve">Crabe farci </t>
    </r>
    <r>
      <rPr>
        <sz val="9"/>
        <color rgb="FFFF0000"/>
        <rFont val="Arial"/>
        <family val="2"/>
      </rPr>
      <t>LOCAL</t>
    </r>
  </si>
  <si>
    <r>
      <t xml:space="preserve">Pave de daurade </t>
    </r>
    <r>
      <rPr>
        <sz val="9"/>
        <color rgb="FFFF0000"/>
        <rFont val="Arial"/>
        <family val="2"/>
      </rPr>
      <t>LOCAL</t>
    </r>
  </si>
  <si>
    <t>-</t>
  </si>
  <si>
    <t>Veuillez Precisez La taille des couches pour bebes</t>
  </si>
  <si>
    <r>
      <rPr>
        <sz val="10"/>
        <color rgb="FFFF0000"/>
        <rFont val="Arial"/>
        <family val="2"/>
      </rPr>
      <t>GSM</t>
    </r>
    <r>
      <rPr>
        <sz val="10"/>
        <color rgb="FF002060"/>
        <rFont val="Arial"/>
        <family val="2"/>
      </rPr>
      <t xml:space="preserve"> : 0690 83 84 88  / 0690 93 0202</t>
    </r>
  </si>
  <si>
    <t>appromarine@orange.fr - appromarineguadeloupe@gmail.com</t>
  </si>
  <si>
    <t>Date d'arrivée:</t>
  </si>
  <si>
    <t>Heure d'arrivée:</t>
  </si>
  <si>
    <t>NOM DU BATEAUX :</t>
  </si>
  <si>
    <t xml:space="preserve">REGLEMENT : </t>
  </si>
  <si>
    <t>Eau plate Evian</t>
  </si>
  <si>
    <t>1,5 litre</t>
  </si>
  <si>
    <t>Cocktail fruits Mont Pelé</t>
  </si>
  <si>
    <t xml:space="preserve">Spid Planteur </t>
  </si>
  <si>
    <t>PREPARATION POUR COCKTAILS :</t>
  </si>
  <si>
    <t>Heineken cannette</t>
  </si>
  <si>
    <t>Kronenbourg 1664 cannette</t>
  </si>
  <si>
    <t>Desperados Original bouteille</t>
  </si>
  <si>
    <t>VIN BLANC</t>
  </si>
  <si>
    <r>
      <t xml:space="preserve">Blanc </t>
    </r>
    <r>
      <rPr>
        <sz val="9"/>
        <color rgb="FF002060"/>
        <rFont val="Arial"/>
        <family val="2"/>
      </rPr>
      <t>Sauvignon</t>
    </r>
  </si>
  <si>
    <r>
      <rPr>
        <b/>
        <sz val="9"/>
        <color rgb="FF002060"/>
        <rFont val="Arial"/>
        <family val="2"/>
      </rPr>
      <t xml:space="preserve">Rouge </t>
    </r>
    <r>
      <rPr>
        <sz val="9"/>
        <color rgb="FF002060"/>
        <rFont val="Arial"/>
        <family val="2"/>
      </rPr>
      <t>Cabernet Sauvignon</t>
    </r>
  </si>
  <si>
    <r>
      <rPr>
        <b/>
        <sz val="9"/>
        <color rgb="FF002060"/>
        <rFont val="Arial"/>
        <family val="2"/>
      </rPr>
      <t>Rosé</t>
    </r>
    <r>
      <rPr>
        <sz val="9"/>
        <color rgb="FF002060"/>
        <rFont val="Arial"/>
        <family val="2"/>
      </rPr>
      <t xml:space="preserve"> Grenache</t>
    </r>
  </si>
  <si>
    <t>Merlot rouge</t>
  </si>
  <si>
    <t xml:space="preserve">Brouilly </t>
  </si>
  <si>
    <t>Cubi Rhum blanc 50°</t>
  </si>
  <si>
    <t>Rhum vieux Reimonenq JR</t>
  </si>
  <si>
    <t xml:space="preserve">Rhum Vieux Longueteau  </t>
  </si>
  <si>
    <t>Rhum Blanc  Père Labat</t>
  </si>
  <si>
    <t>Rhum Blanc Bologne</t>
  </si>
  <si>
    <t>Rhum blanc  Damoiseau</t>
  </si>
  <si>
    <t>Rhum Blanc Longueteau</t>
  </si>
  <si>
    <t>Gin Gordon</t>
  </si>
  <si>
    <t>Vodka Smirnoff</t>
  </si>
  <si>
    <t>Martini blanc</t>
  </si>
  <si>
    <t>Apéritif Anisé Pastis</t>
  </si>
  <si>
    <t>BISCUITS APERITIFS</t>
  </si>
  <si>
    <r>
      <t xml:space="preserve">Chicktail de Morue </t>
    </r>
    <r>
      <rPr>
        <sz val="9"/>
        <color rgb="FFFF0000"/>
        <rFont val="Arial"/>
        <family val="2"/>
      </rPr>
      <t>LOCAL</t>
    </r>
  </si>
  <si>
    <t>60g</t>
  </si>
  <si>
    <t>Sauce Vinaigrette Amora</t>
  </si>
  <si>
    <t>Poivre noir Ducros</t>
  </si>
  <si>
    <t>Ketchup Amora</t>
  </si>
  <si>
    <r>
      <t>Sauce Chien Besson</t>
    </r>
    <r>
      <rPr>
        <sz val="9"/>
        <color rgb="FFFF0000"/>
        <rFont val="Arial"/>
        <family val="2"/>
      </rPr>
      <t xml:space="preserve"> LOCAL</t>
    </r>
  </si>
  <si>
    <r>
      <t xml:space="preserve">Tablette de chocolat noir Citron* </t>
    </r>
    <r>
      <rPr>
        <sz val="9"/>
        <color rgb="FFFF0000"/>
        <rFont val="Arial"/>
        <family val="2"/>
      </rPr>
      <t>LOCAL</t>
    </r>
  </si>
  <si>
    <r>
      <t xml:space="preserve">Tablette de Chocolat noir Orange* </t>
    </r>
    <r>
      <rPr>
        <sz val="9"/>
        <color rgb="FFFF0000"/>
        <rFont val="Arial"/>
        <family val="2"/>
      </rPr>
      <t>LOCAL</t>
    </r>
  </si>
  <si>
    <r>
      <t>Tablette de Chocolat noir 72%*</t>
    </r>
    <r>
      <rPr>
        <sz val="9"/>
        <color rgb="FFFF0000"/>
        <rFont val="Arial"/>
        <family val="2"/>
      </rPr>
      <t xml:space="preserve"> LOCAL</t>
    </r>
  </si>
  <si>
    <t>Gateau Marbré SAVANE Brossard</t>
  </si>
  <si>
    <t>Coockie Pepites de chocolat granola</t>
  </si>
  <si>
    <r>
      <rPr>
        <sz val="9"/>
        <color rgb="FF002060"/>
        <rFont val="Arial"/>
        <family val="2"/>
      </rPr>
      <t>Miel mille fleur</t>
    </r>
    <r>
      <rPr>
        <sz val="9"/>
        <color rgb="FFFF0000"/>
        <rFont val="Arial"/>
        <family val="2"/>
      </rPr>
      <t xml:space="preserve"> </t>
    </r>
  </si>
  <si>
    <r>
      <t>Pate a Tartiner  Les Supremes</t>
    </r>
    <r>
      <rPr>
        <sz val="9"/>
        <color rgb="FFFF0000"/>
        <rFont val="Arial"/>
        <family val="2"/>
      </rPr>
      <t xml:space="preserve"> LOCAL</t>
    </r>
  </si>
  <si>
    <t>3kg</t>
  </si>
  <si>
    <t xml:space="preserve">Sac de glaçons </t>
  </si>
  <si>
    <t>Macédoine légumes 4/4</t>
  </si>
  <si>
    <t>Filet de Maquereaux</t>
  </si>
  <si>
    <t xml:space="preserve">Miette de Thon </t>
  </si>
  <si>
    <t>Ravioli Panzani</t>
  </si>
  <si>
    <t>Couscous W.Saurin</t>
  </si>
  <si>
    <t xml:space="preserve">Cassoulet W.Saurin </t>
  </si>
  <si>
    <t>Cassoulet a la creole W.Saurin</t>
  </si>
  <si>
    <t>Taboulé Garbit</t>
  </si>
  <si>
    <t>Noix Epaule</t>
  </si>
  <si>
    <t>Pâté de campagne  W.Saurin</t>
  </si>
  <si>
    <t>Pâté de foie W.Saurin</t>
  </si>
  <si>
    <t>Huile tournesol Lesieur</t>
  </si>
  <si>
    <t>Macaroni ouTorti Panzani</t>
  </si>
  <si>
    <t>Riz long Thaï Palmier</t>
  </si>
  <si>
    <t>Sucre cristal blanc Beghin's</t>
  </si>
  <si>
    <t>Thé Lipton</t>
  </si>
  <si>
    <t>Nutella Ferrero</t>
  </si>
  <si>
    <t>Fraise Bonne Maman</t>
  </si>
  <si>
    <t>Abricot Bonne Maman</t>
  </si>
  <si>
    <t>Biscottes Heudebert</t>
  </si>
  <si>
    <t>Pain a Burger classique</t>
  </si>
  <si>
    <t>Petit grillé Suédois</t>
  </si>
  <si>
    <t>Corn Flakes Kelloggs</t>
  </si>
  <si>
    <t>Twix</t>
  </si>
  <si>
    <t>Lait entier UHT Bridel</t>
  </si>
  <si>
    <t>Gâteaux</t>
  </si>
  <si>
    <t>Beurre doux</t>
  </si>
  <si>
    <t>Beurre 1/2 sel</t>
  </si>
  <si>
    <t>Crème fraîche UHT</t>
  </si>
  <si>
    <t>Mont Blanc Vanille</t>
  </si>
  <si>
    <t>Biscuit sablés noix coco</t>
  </si>
  <si>
    <t>Coco râpé Vhanié</t>
  </si>
  <si>
    <t>Lait 1/2 écrémé UHT Bridel</t>
  </si>
  <si>
    <t>Lait Candia Viva 1/2 écrémé</t>
  </si>
  <si>
    <t xml:space="preserve">Lait Candia Entier </t>
  </si>
  <si>
    <t>Lait Candia écrémé</t>
  </si>
  <si>
    <t>Lait Candia Sans Lactose leger matin</t>
  </si>
  <si>
    <t xml:space="preserve">Lait Candia 1/2 écrémé 25cl </t>
  </si>
  <si>
    <t>Edam tranches</t>
  </si>
  <si>
    <t>Leerdammer tranches</t>
  </si>
  <si>
    <t xml:space="preserve">x24 </t>
  </si>
  <si>
    <t>Fromage Hamburger Cheddar x10 tranches</t>
  </si>
  <si>
    <t>Fromage Toastinette x10 tranches</t>
  </si>
  <si>
    <r>
      <t>Saucisson de Marlin fumé</t>
    </r>
    <r>
      <rPr>
        <sz val="9"/>
        <color rgb="FFFF0000"/>
        <rFont val="Arial"/>
        <family val="2"/>
      </rPr>
      <t xml:space="preserve"> LOCAL *</t>
    </r>
  </si>
  <si>
    <t>* prix au poids</t>
  </si>
  <si>
    <t>Terrine campagne</t>
  </si>
  <si>
    <t>350g</t>
  </si>
  <si>
    <t>Poissons surgelee</t>
  </si>
  <si>
    <r>
      <t xml:space="preserve">Boudin Créole </t>
    </r>
    <r>
      <rPr>
        <sz val="9"/>
        <color rgb="FFFF0000"/>
        <rFont val="Arial"/>
        <family val="2"/>
      </rPr>
      <t>LOCAL *</t>
    </r>
  </si>
  <si>
    <t>pince a linge geante</t>
  </si>
  <si>
    <t>Creme lavante pour les mains</t>
  </si>
  <si>
    <t>sachet</t>
  </si>
  <si>
    <t>barquette</t>
  </si>
  <si>
    <t>Herbes fraiches Menthe</t>
  </si>
  <si>
    <t>Herbes fraiches Ciboulette</t>
  </si>
  <si>
    <t>Piment fort</t>
  </si>
  <si>
    <t>Bouquet Garni</t>
  </si>
  <si>
    <t>Concombre</t>
  </si>
  <si>
    <t>Patates douces</t>
  </si>
  <si>
    <t xml:space="preserve">PRIX / DISPONIBILITE SUIVANT SAISON - </t>
  </si>
  <si>
    <t xml:space="preserve">Riz Basmati </t>
  </si>
  <si>
    <r>
      <rPr>
        <sz val="9"/>
        <color rgb="FF002060"/>
        <rFont val="Arial"/>
        <family val="2"/>
      </rPr>
      <t>Vinaigre a la banane</t>
    </r>
    <r>
      <rPr>
        <sz val="9"/>
        <color rgb="FFFF0000"/>
        <rFont val="Arial"/>
        <family val="2"/>
      </rPr>
      <t xml:space="preserve"> LOCAL</t>
    </r>
  </si>
  <si>
    <t>CIDRES</t>
  </si>
  <si>
    <t>TOTAL (sans le prix des fruits et legumes)</t>
  </si>
  <si>
    <t>PRIX</t>
  </si>
  <si>
    <t>QUANTITE</t>
  </si>
  <si>
    <t>MONTANT</t>
  </si>
  <si>
    <t>Gobelet Carton</t>
  </si>
  <si>
    <t>Assiette carton</t>
  </si>
  <si>
    <t>165g</t>
  </si>
  <si>
    <t>Olives vertes dénoyauté</t>
  </si>
  <si>
    <t>15 lt x 20</t>
  </si>
  <si>
    <t>50 cl x 6</t>
  </si>
  <si>
    <r>
      <t xml:space="preserve">Tablette de Chocolat noir Mange* </t>
    </r>
    <r>
      <rPr>
        <sz val="9"/>
        <color rgb="FFFF0000"/>
        <rFont val="Arial"/>
        <family val="2"/>
      </rPr>
      <t>LOCAL</t>
    </r>
  </si>
  <si>
    <t>Café / Thé</t>
  </si>
  <si>
    <t xml:space="preserve">Miel / Pate a tartiner </t>
  </si>
  <si>
    <t>Poulet fumé</t>
  </si>
  <si>
    <t>Lait de soja</t>
  </si>
  <si>
    <t xml:space="preserve">Lait </t>
  </si>
  <si>
    <t>Cremerie</t>
  </si>
  <si>
    <t>LISTE D'APPROVISIONNEMENT 2021-20222</t>
  </si>
  <si>
    <r>
      <rPr>
        <sz val="14"/>
        <color rgb="FF002060"/>
        <rFont val="Arial"/>
        <family val="2"/>
      </rPr>
      <t xml:space="preserve">Afin de vous libérer des contraintes et de la perte de temps qu'engendre l'achat de vos provisions pour votre croisière,
nous vous proposons - au départ de la Guadeloupe -  de préparer, conditionner et livrer votre avitaillement à bord de votre bateau le jour de votre arrivée.
Pour ce faire, nous vous proposons:
 * une liste de plus de </t>
    </r>
    <r>
      <rPr>
        <b/>
        <sz val="14"/>
        <color rgb="FF002060"/>
        <rFont val="Arial"/>
        <family val="2"/>
      </rPr>
      <t xml:space="preserve">300 produits </t>
    </r>
    <r>
      <rPr>
        <sz val="14"/>
        <color rgb="FF002060"/>
        <rFont val="Arial"/>
        <family val="2"/>
      </rPr>
      <t>d'alimentation générale; 
 * une liste d'évaluation de vos besoins sur une base de</t>
    </r>
    <r>
      <rPr>
        <b/>
        <sz val="14"/>
        <color rgb="FF002060"/>
        <rFont val="Arial"/>
        <family val="2"/>
      </rPr>
      <t xml:space="preserve"> 6 personnes/7 jours</t>
    </r>
    <r>
      <rPr>
        <sz val="14"/>
        <color rgb="FF002060"/>
        <rFont val="Arial"/>
        <family val="2"/>
      </rPr>
      <t xml:space="preserve"> avec des menus 
 simples à réaliser.
 Vous souhaitez trouver dans votre avitaillement vos marques de prédilection, un conditionnement qui vous
 paraît plus adapté ou des produits spécifiques, tels qu'alimentation diététique ou produits pour bébés : nous
 nous ferons un plaisir de vous satisfaire dans la mesure des disponibilités locales.
</t>
    </r>
    <r>
      <rPr>
        <b/>
        <u/>
        <sz val="14"/>
        <color rgb="FFFFC000"/>
        <rFont val="Arial"/>
        <family val="2"/>
      </rPr>
      <t xml:space="preserve"> CONSEILS ET SUGGESTIONS D'APPRO : </t>
    </r>
    <r>
      <rPr>
        <sz val="14"/>
        <color rgb="FF002060"/>
        <rFont val="Arial"/>
        <family val="2"/>
      </rPr>
      <t xml:space="preserve">
 •1 </t>
    </r>
    <r>
      <rPr>
        <b/>
        <sz val="14"/>
        <color rgb="FF002060"/>
        <rFont val="Arial"/>
        <family val="2"/>
      </rPr>
      <t>litre de boisson</t>
    </r>
    <r>
      <rPr>
        <sz val="14"/>
        <color rgb="FF002060"/>
        <rFont val="Arial"/>
        <family val="2"/>
      </rPr>
      <t xml:space="preserve">, c'est le minimum que vous devez prévoir par jour et par personne sous nos latitudes !
 • Le pain de mie sous vide se conservent </t>
    </r>
    <r>
      <rPr>
        <b/>
        <sz val="14"/>
        <color rgb="FF002060"/>
        <rFont val="Arial"/>
        <family val="2"/>
      </rPr>
      <t>au delà d'un mois</t>
    </r>
    <r>
      <rPr>
        <sz val="14"/>
        <color rgb="FF002060"/>
        <rFont val="Arial"/>
        <family val="2"/>
      </rPr>
      <t>. Ce sont des produits
 bien adaptés au milieu marin. Vers le Sud, vous trouverez du pain frais à partir de Bequia.
 • Le poulet fumé se conserve</t>
    </r>
    <r>
      <rPr>
        <b/>
        <sz val="14"/>
        <color rgb="FF002060"/>
        <rFont val="Arial"/>
        <family val="2"/>
      </rPr>
      <t xml:space="preserve"> 2 à 3 jours</t>
    </r>
    <r>
      <rPr>
        <sz val="14"/>
        <color rgb="FF002060"/>
        <rFont val="Arial"/>
        <family val="2"/>
      </rPr>
      <t>. Pratique pour les déjeuners en navigation.
 Nous vous garantissons des produits maraîchers à mûrissement progressif sur la durée de votre croisière. 
 Les agrumes posés à coté des autres fruits et légumes font mûrir ces derniers plus rapidement. 
 Vérifiez le</t>
    </r>
    <r>
      <rPr>
        <b/>
        <sz val="14"/>
        <color rgb="FF002060"/>
        <rFont val="Arial"/>
        <family val="2"/>
      </rPr>
      <t xml:space="preserve"> volume du frigo</t>
    </r>
    <r>
      <rPr>
        <sz val="14"/>
        <color rgb="FF002060"/>
        <rFont val="Arial"/>
        <family val="2"/>
      </rPr>
      <t xml:space="preserve"> de votre bateau avant de constituer votre commande de produits frais. 
</t>
    </r>
    <r>
      <rPr>
        <sz val="14"/>
        <color rgb="FFFF0000"/>
        <rFont val="Arial"/>
        <family val="2"/>
      </rPr>
      <t xml:space="preserve"> 
</t>
    </r>
    <r>
      <rPr>
        <b/>
        <sz val="16"/>
        <color rgb="FFFF0000"/>
        <rFont val="Arial"/>
        <family val="2"/>
      </rPr>
      <t xml:space="preserve"> Attention!</t>
    </r>
    <r>
      <rPr>
        <sz val="14"/>
        <color rgb="FF002060"/>
        <rFont val="Arial"/>
        <family val="2"/>
      </rPr>
      <t xml:space="preserve"> Le compartiment congélation n'est généralement qu'un conservateur.L'approvisionnement dans le Sud Caraïbe en produits maraîchers, viandes et laitages est limité et cher. 
Profitez des poissons et crustacés qui vous seront proposés, ils sont de très bonne qualité.
</t>
    </r>
    <r>
      <rPr>
        <b/>
        <u/>
        <sz val="14"/>
        <color rgb="FFFFC000"/>
        <rFont val="Arial"/>
        <family val="2"/>
      </rPr>
      <t>CONDITIONS GENERALES DE VENTE:</t>
    </r>
    <r>
      <rPr>
        <sz val="14"/>
        <color rgb="FF002060"/>
        <rFont val="Arial"/>
        <family val="2"/>
      </rPr>
      <t xml:space="preserve">
Nos prix sont facturés toutes taxes comprises, </t>
    </r>
    <r>
      <rPr>
        <b/>
        <sz val="14"/>
        <color rgb="FF002060"/>
        <rFont val="Arial"/>
        <family val="2"/>
      </rPr>
      <t>sans frais</t>
    </r>
    <r>
      <rPr>
        <sz val="14"/>
        <color rgb="FF002060"/>
        <rFont val="Arial"/>
        <family val="2"/>
      </rPr>
      <t xml:space="preserve"> supplémentaires de livraison à bord. 
Un minima de commande de 250 euros est demandé
Règlement à la livraison , par chèque , espèces ou/et CB.
Tarifs en Euros non contractuels, septembre 2019</t>
    </r>
    <r>
      <rPr>
        <sz val="14"/>
        <color theme="3"/>
        <rFont val="Arial"/>
        <family val="2"/>
      </rPr>
      <t xml:space="preserve">
</t>
    </r>
    <r>
      <rPr>
        <b/>
        <sz val="14"/>
        <color rgb="FFFF0000"/>
        <rFont val="Arial"/>
        <family val="2"/>
      </rPr>
      <t xml:space="preserve">NB :  Un délai de une semaine entre votre commande et sa livraison est exigé.
 Pour les pro-formas, faites nous parvenir vos souhaits 20 jours avant votre départ.  </t>
    </r>
  </si>
  <si>
    <r>
      <t>Biere GWADA blonde Bouteille</t>
    </r>
    <r>
      <rPr>
        <sz val="10"/>
        <color rgb="FFC00000"/>
        <rFont val="Arial"/>
        <family val="2"/>
      </rPr>
      <t xml:space="preserve">  LOCAL</t>
    </r>
  </si>
  <si>
    <t xml:space="preserve">Fondant Canne a Sucre au Rhum Vieux </t>
  </si>
  <si>
    <r>
      <t xml:space="preserve">Sirop des Amours </t>
    </r>
    <r>
      <rPr>
        <sz val="9"/>
        <color rgb="FFC00000"/>
        <rFont val="Arial"/>
        <family val="2"/>
      </rPr>
      <t>LOCAL</t>
    </r>
  </si>
  <si>
    <t>200ml</t>
  </si>
  <si>
    <t>Tarifs en Euros non contractuels, septembre 2021</t>
  </si>
  <si>
    <r>
      <t>Rilette de Marlin / THARZARD</t>
    </r>
    <r>
      <rPr>
        <sz val="9"/>
        <color rgb="FFC00000"/>
        <rFont val="Arial"/>
        <family val="2"/>
      </rPr>
      <t xml:space="preserve"> LOCAL</t>
    </r>
  </si>
  <si>
    <t>Prénom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</si>
</sst>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67">
    <font>
      <sz val="10"/>
      <color rgb="FF000000"/>
      <name val="Arial"/>
    </font>
    <font>
      <sz val="9"/>
      <color rgb="FF99CCFF"/>
      <name val="Arial"/>
      <family val="2"/>
    </font>
    <font>
      <sz val="10"/>
      <color theme="1"/>
      <name val="Arial"/>
      <family val="2"/>
    </font>
    <font>
      <sz val="10"/>
      <color rgb="FF002060"/>
      <name val="Arial"/>
      <family val="2"/>
    </font>
    <font>
      <sz val="10"/>
      <color rgb="FFFF0000"/>
      <name val="Arial"/>
      <family val="2"/>
    </font>
    <font>
      <b/>
      <sz val="8"/>
      <color rgb="FFFF0000"/>
      <name val="Arial"/>
      <family val="2"/>
    </font>
    <font>
      <b/>
      <sz val="10"/>
      <color rgb="FF002060"/>
      <name val="Arial"/>
      <family val="2"/>
    </font>
    <font>
      <b/>
      <i/>
      <u/>
      <sz val="9"/>
      <color rgb="FF538DD5"/>
      <name val="Arial"/>
      <family val="2"/>
    </font>
    <font>
      <sz val="9"/>
      <color rgb="FF002060"/>
      <name val="Arial"/>
      <family val="2"/>
    </font>
    <font>
      <sz val="9"/>
      <color rgb="FFFF0000"/>
      <name val="Arial"/>
      <family val="2"/>
    </font>
    <font>
      <b/>
      <sz val="9"/>
      <color rgb="FF002060"/>
      <name val="Arial"/>
      <family val="2"/>
    </font>
    <font>
      <sz val="10"/>
      <color rgb="FF1F497D"/>
      <name val="Arial"/>
      <family val="2"/>
    </font>
    <font>
      <b/>
      <i/>
      <u/>
      <sz val="9"/>
      <color rgb="FF4F81BD"/>
      <name val="Arial"/>
      <family val="2"/>
    </font>
    <font>
      <b/>
      <i/>
      <u/>
      <sz val="9"/>
      <color rgb="FF538DD5"/>
      <name val="Arial"/>
      <family val="2"/>
    </font>
    <font>
      <sz val="9"/>
      <color rgb="FF008080"/>
      <name val="Arial"/>
      <family val="2"/>
    </font>
    <font>
      <b/>
      <i/>
      <u/>
      <sz val="10"/>
      <color rgb="FF4F81BD"/>
      <name val="Arial"/>
      <family val="2"/>
    </font>
    <font>
      <sz val="9"/>
      <color rgb="FFC00000"/>
      <name val="Arial"/>
      <family val="2"/>
    </font>
    <font>
      <b/>
      <sz val="9"/>
      <color rgb="FF008080"/>
      <name val="Arial"/>
      <family val="2"/>
    </font>
    <font>
      <sz val="9"/>
      <color rgb="FF333399"/>
      <name val="Arial"/>
      <family val="2"/>
    </font>
    <font>
      <i/>
      <sz val="9"/>
      <color rgb="FF002060"/>
      <name val="USALight"/>
    </font>
    <font>
      <b/>
      <sz val="9"/>
      <color rgb="FF1F497D"/>
      <name val="Arial"/>
      <family val="2"/>
    </font>
    <font>
      <sz val="9"/>
      <color rgb="FFFF0000"/>
      <name val="USALight"/>
    </font>
    <font>
      <b/>
      <i/>
      <u/>
      <sz val="9"/>
      <color rgb="FF4F81BD"/>
      <name val="Arial"/>
      <family val="2"/>
    </font>
    <font>
      <sz val="9"/>
      <color rgb="FF16365C"/>
      <name val="Arial"/>
      <family val="2"/>
    </font>
    <font>
      <i/>
      <sz val="9"/>
      <color rgb="FF002060"/>
      <name val="Avalon"/>
    </font>
    <font>
      <b/>
      <u/>
      <sz val="10"/>
      <color rgb="FF4F81BD"/>
      <name val="Arial"/>
      <family val="2"/>
    </font>
    <font>
      <sz val="9"/>
      <color rgb="FF1F497D"/>
      <name val="Arial"/>
      <family val="2"/>
    </font>
    <font>
      <b/>
      <i/>
      <u/>
      <sz val="10"/>
      <color rgb="FF4F81BD"/>
      <name val="Arial"/>
      <family val="2"/>
    </font>
    <font>
      <sz val="9"/>
      <color rgb="FF002060"/>
      <name val="USALight"/>
    </font>
    <font>
      <sz val="9"/>
      <color rgb="FF002060"/>
      <name val="Ariel"/>
    </font>
    <font>
      <sz val="8"/>
      <color rgb="FFFF0000"/>
      <name val="Arial"/>
      <family val="2"/>
    </font>
    <font>
      <sz val="8"/>
      <color rgb="FF008000"/>
      <name val="Arial"/>
      <family val="2"/>
    </font>
    <font>
      <sz val="8"/>
      <color rgb="FF000080"/>
      <name val="Arial"/>
      <family val="2"/>
    </font>
    <font>
      <sz val="12"/>
      <color rgb="FFFF0000"/>
      <name val="Arial"/>
      <family val="2"/>
    </font>
    <font>
      <sz val="10"/>
      <name val="Arial"/>
      <family val="2"/>
    </font>
    <font>
      <sz val="12"/>
      <color rgb="FF008000"/>
      <name val="Avalon"/>
    </font>
    <font>
      <b/>
      <sz val="12"/>
      <color rgb="FF000080"/>
      <name val="Arial"/>
      <family val="2"/>
    </font>
    <font>
      <b/>
      <sz val="15"/>
      <color rgb="FF000080"/>
      <name val="Arial"/>
      <family val="2"/>
    </font>
    <font>
      <u/>
      <sz val="10"/>
      <color theme="10"/>
      <name val="Arial"/>
      <family val="2"/>
    </font>
    <font>
      <sz val="10"/>
      <color rgb="FFFF0000"/>
      <name val="Arial"/>
      <family val="2"/>
    </font>
    <font>
      <sz val="10"/>
      <color rgb="FF002060"/>
      <name val="Arial"/>
      <family val="2"/>
    </font>
    <font>
      <sz val="9"/>
      <color rgb="FF002060"/>
      <name val="Arial"/>
      <family val="2"/>
    </font>
    <font>
      <sz val="9"/>
      <color rgb="FF003366"/>
      <name val="Arial"/>
      <family val="2"/>
    </font>
    <font>
      <sz val="9"/>
      <color rgb="FFC00000"/>
      <name val="Arial"/>
      <family val="2"/>
    </font>
    <font>
      <sz val="10"/>
      <color theme="1"/>
      <name val="Arial"/>
      <family val="2"/>
    </font>
    <font>
      <b/>
      <sz val="10"/>
      <color rgb="FF002060"/>
      <name val="Arial"/>
      <family val="2"/>
    </font>
    <font>
      <sz val="14"/>
      <color rgb="FF002060"/>
      <name val="Arial"/>
      <family val="2"/>
    </font>
    <font>
      <sz val="14"/>
      <color theme="3"/>
      <name val="Arial"/>
      <family val="2"/>
    </font>
    <font>
      <b/>
      <sz val="14"/>
      <color rgb="FFFF0000"/>
      <name val="Arial"/>
      <family val="2"/>
    </font>
    <font>
      <b/>
      <sz val="14"/>
      <color rgb="FF002060"/>
      <name val="Arial"/>
      <family val="2"/>
    </font>
    <font>
      <b/>
      <sz val="9"/>
      <color rgb="FFFF0000"/>
      <name val="Arial"/>
      <family val="2"/>
    </font>
    <font>
      <b/>
      <sz val="10"/>
      <color rgb="FFFF0000"/>
      <name val="Arial"/>
      <family val="2"/>
    </font>
    <font>
      <sz val="14"/>
      <color rgb="FFFF0000"/>
      <name val="Arial"/>
      <family val="2"/>
    </font>
    <font>
      <b/>
      <sz val="16"/>
      <color rgb="FFFF0000"/>
      <name val="Arial"/>
      <family val="2"/>
    </font>
    <font>
      <b/>
      <u/>
      <sz val="14"/>
      <color rgb="FFFFC000"/>
      <name val="Arial"/>
      <family val="2"/>
    </font>
    <font>
      <u/>
      <sz val="10"/>
      <color theme="10"/>
      <name val="Arial"/>
      <family val="2"/>
    </font>
    <font>
      <b/>
      <i/>
      <u/>
      <sz val="9"/>
      <color rgb="FF538DD5"/>
      <name val="Arial"/>
      <family val="2"/>
    </font>
    <font>
      <b/>
      <sz val="9"/>
      <color rgb="FF002060"/>
      <name val="Arial"/>
      <family val="2"/>
    </font>
    <font>
      <i/>
      <u/>
      <sz val="11"/>
      <color rgb="FF0066CC"/>
      <name val="Arial"/>
      <family val="2"/>
    </font>
    <font>
      <b/>
      <i/>
      <u/>
      <sz val="9"/>
      <color rgb="FF0066CC"/>
      <name val="Arial"/>
      <family val="2"/>
    </font>
    <font>
      <b/>
      <i/>
      <u/>
      <sz val="9"/>
      <color rgb="FF4F81BD"/>
      <name val="Arial"/>
      <family val="2"/>
    </font>
    <font>
      <sz val="8"/>
      <name val="Arial"/>
      <family val="2"/>
    </font>
    <font>
      <b/>
      <sz val="10"/>
      <color rgb="FF1F497D"/>
      <name val="Arial"/>
      <family val="2"/>
    </font>
    <font>
      <b/>
      <sz val="10"/>
      <color theme="1"/>
      <name val="Arial"/>
      <family val="2"/>
    </font>
    <font>
      <b/>
      <sz val="20"/>
      <color rgb="FF002060"/>
      <name val="Arial"/>
      <family val="2"/>
    </font>
    <font>
      <sz val="20"/>
      <color rgb="FF000000"/>
      <name val="Arial"/>
      <family val="2"/>
    </font>
    <font>
      <sz val="10"/>
      <color rgb="FFC00000"/>
      <name val="Arial"/>
      <family val="2"/>
    </font>
  </fonts>
  <fills count="3">
    <fill>
      <patternFill patternType="none"/>
    </fill>
    <fill>
      <patternFill patternType="gray125"/>
    </fill>
    <fill>
      <patternFill patternType="solid">
        <fgColor rgb="FFFFFFFF"/>
        <bgColor rgb="FFFFFFFF"/>
      </patternFill>
    </fill>
  </fills>
  <borders count="63">
    <border>
      <left/>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top/>
      <bottom style="thin">
        <color rgb="FF0F243E"/>
      </bottom>
      <diagonal/>
    </border>
    <border>
      <left/>
      <right style="thin">
        <color rgb="FF002060"/>
      </right>
      <top/>
      <bottom style="thin">
        <color rgb="FF0F243E"/>
      </bottom>
      <diagonal/>
    </border>
    <border>
      <left/>
      <right/>
      <top style="thin">
        <color rgb="FF0F243E"/>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diagonal/>
    </border>
    <border>
      <left/>
      <right/>
      <top/>
      <bottom style="hair">
        <color rgb="FF002060"/>
      </bottom>
      <diagonal/>
    </border>
    <border>
      <left style="hair">
        <color rgb="FF002060"/>
      </left>
      <right style="thin">
        <color rgb="FF002060"/>
      </right>
      <top style="hair">
        <color rgb="FF002060"/>
      </top>
      <bottom style="hair">
        <color rgb="FF002060"/>
      </bottom>
      <diagonal/>
    </border>
    <border>
      <left/>
      <right style="thin">
        <color rgb="FF002060"/>
      </right>
      <top style="hair">
        <color rgb="FF002060"/>
      </top>
      <bottom style="hair">
        <color rgb="FF002060"/>
      </bottom>
      <diagonal/>
    </border>
    <border>
      <left/>
      <right style="hair">
        <color rgb="FF002060"/>
      </right>
      <top/>
      <bottom style="hair">
        <color rgb="FF002060"/>
      </bottom>
      <diagonal/>
    </border>
    <border>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thin">
        <color rgb="FF333399"/>
      </right>
      <top style="thin">
        <color rgb="FF002060"/>
      </top>
      <bottom style="thin">
        <color rgb="FF002060"/>
      </bottom>
      <diagonal/>
    </border>
    <border>
      <left/>
      <right style="thin">
        <color rgb="FF333399"/>
      </right>
      <top style="thin">
        <color rgb="FF002060"/>
      </top>
      <bottom style="thin">
        <color rgb="FF002060"/>
      </bottom>
      <diagonal/>
    </border>
    <border>
      <left style="thin">
        <color rgb="FF333399"/>
      </left>
      <right style="thin">
        <color rgb="FF002060"/>
      </right>
      <top style="thin">
        <color rgb="FF002060"/>
      </top>
      <bottom style="thin">
        <color rgb="FF002060"/>
      </bottom>
      <diagonal/>
    </border>
    <border>
      <left style="thin">
        <color rgb="FF002060"/>
      </left>
      <right style="thin">
        <color rgb="FF333399"/>
      </right>
      <top/>
      <bottom style="thin">
        <color rgb="FF002060"/>
      </bottom>
      <diagonal/>
    </border>
    <border>
      <left/>
      <right style="thin">
        <color rgb="FF333399"/>
      </right>
      <top/>
      <bottom style="thin">
        <color rgb="FF002060"/>
      </bottom>
      <diagonal/>
    </border>
    <border>
      <left/>
      <right/>
      <top style="thin">
        <color rgb="FF002060"/>
      </top>
      <bottom style="thin">
        <color rgb="FF002060"/>
      </bottom>
      <diagonal/>
    </border>
    <border>
      <left/>
      <right style="hair">
        <color rgb="FF002060"/>
      </right>
      <top/>
      <bottom/>
      <diagonal/>
    </border>
    <border>
      <left style="thin">
        <color rgb="FF002060"/>
      </left>
      <right style="thin">
        <color rgb="FF002060"/>
      </right>
      <top style="thin">
        <color rgb="FF002060"/>
      </top>
      <bottom/>
      <diagonal/>
    </border>
    <border>
      <left style="thin">
        <color rgb="FF002060"/>
      </left>
      <right style="thin">
        <color rgb="FF002060"/>
      </right>
      <top style="thin">
        <color rgb="FF000000"/>
      </top>
      <bottom style="thin">
        <color rgb="FF002060"/>
      </bottom>
      <diagonal/>
    </border>
    <border>
      <left/>
      <right style="thin">
        <color rgb="FF002060"/>
      </right>
      <top style="thin">
        <color rgb="FF000000"/>
      </top>
      <bottom style="thin">
        <color rgb="FF002060"/>
      </bottom>
      <diagonal/>
    </border>
    <border>
      <left style="thin">
        <color rgb="FF1F497D"/>
      </left>
      <right/>
      <top style="thin">
        <color rgb="FF1F497D"/>
      </top>
      <bottom style="thin">
        <color rgb="FF002060"/>
      </bottom>
      <diagonal/>
    </border>
    <border>
      <left/>
      <right/>
      <top style="thin">
        <color rgb="FF1F497D"/>
      </top>
      <bottom style="thin">
        <color rgb="FF002060"/>
      </bottom>
      <diagonal/>
    </border>
    <border>
      <left/>
      <right style="thin">
        <color rgb="FF002060"/>
      </right>
      <top style="thin">
        <color rgb="FF1F497D"/>
      </top>
      <bottom style="thin">
        <color rgb="FF002060"/>
      </bottom>
      <diagonal/>
    </border>
    <border>
      <left style="thin">
        <color indexed="64"/>
      </left>
      <right style="thin">
        <color indexed="64"/>
      </right>
      <top style="thin">
        <color indexed="64"/>
      </top>
      <bottom style="thin">
        <color indexed="64"/>
      </bottom>
      <diagonal/>
    </border>
    <border>
      <left style="thin">
        <color rgb="FF002060"/>
      </left>
      <right/>
      <top style="thin">
        <color rgb="FF002060"/>
      </top>
      <bottom style="thin">
        <color rgb="FF002060"/>
      </bottom>
      <diagonal/>
    </border>
    <border>
      <left style="thin">
        <color indexed="64"/>
      </left>
      <right/>
      <top style="thin">
        <color indexed="64"/>
      </top>
      <bottom style="thin">
        <color indexed="64"/>
      </bottom>
      <diagonal/>
    </border>
    <border>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thin">
        <color rgb="FF002060"/>
      </bottom>
      <diagonal/>
    </border>
    <border>
      <left style="thin">
        <color rgb="FF002060"/>
      </left>
      <right style="thin">
        <color rgb="FF002060"/>
      </right>
      <top style="thin">
        <color rgb="FF002060"/>
      </top>
      <bottom style="thin">
        <color indexed="64"/>
      </bottom>
      <diagonal/>
    </border>
    <border>
      <left style="thin">
        <color indexed="64"/>
      </left>
      <right style="thin">
        <color rgb="FF002060"/>
      </right>
      <top style="thin">
        <color indexed="64"/>
      </top>
      <bottom style="thin">
        <color rgb="FF002060"/>
      </bottom>
      <diagonal/>
    </border>
    <border>
      <left/>
      <right style="thin">
        <color rgb="FF002060"/>
      </right>
      <top style="thin">
        <color rgb="FF002060"/>
      </top>
      <bottom style="thin">
        <color indexed="64"/>
      </bottom>
      <diagonal/>
    </border>
    <border>
      <left style="thin">
        <color indexed="64"/>
      </left>
      <right style="thin">
        <color rgb="FF002060"/>
      </right>
      <top style="thin">
        <color rgb="FF002060"/>
      </top>
      <bottom style="thin">
        <color indexed="64"/>
      </bottom>
      <diagonal/>
    </border>
    <border>
      <left style="thin">
        <color rgb="FF002060"/>
      </left>
      <right style="thin">
        <color indexed="64"/>
      </right>
      <top style="thin">
        <color indexed="64"/>
      </top>
      <bottom style="thin">
        <color rgb="FF002060"/>
      </bottom>
      <diagonal/>
    </border>
    <border>
      <left style="thin">
        <color indexed="64"/>
      </left>
      <right style="thin">
        <color indexed="64"/>
      </right>
      <top style="thin">
        <color indexed="64"/>
      </top>
      <bottom style="thin">
        <color rgb="FF002060"/>
      </bottom>
      <diagonal/>
    </border>
    <border>
      <left style="thin">
        <color rgb="FF002060"/>
      </left>
      <right style="thin">
        <color indexed="64"/>
      </right>
      <top/>
      <bottom style="thin">
        <color indexed="64"/>
      </bottom>
      <diagonal/>
    </border>
    <border>
      <left style="thin">
        <color indexed="64"/>
      </left>
      <right style="thin">
        <color rgb="FF002060"/>
      </right>
      <top/>
      <bottom style="thin">
        <color indexed="64"/>
      </bottom>
      <diagonal/>
    </border>
    <border>
      <left/>
      <right style="thin">
        <color indexed="64"/>
      </right>
      <top style="thin">
        <color rgb="FF002060"/>
      </top>
      <bottom style="thin">
        <color rgb="FF002060"/>
      </bottom>
      <diagonal/>
    </border>
    <border>
      <left style="thin">
        <color indexed="64"/>
      </left>
      <right style="thin">
        <color rgb="FF002060"/>
      </right>
      <top style="thin">
        <color rgb="FF002060"/>
      </top>
      <bottom style="thin">
        <color rgb="FF002060"/>
      </bottom>
      <diagonal/>
    </border>
    <border>
      <left/>
      <right style="thin">
        <color indexed="64"/>
      </right>
      <top/>
      <bottom style="thin">
        <color indexed="64"/>
      </bottom>
      <diagonal/>
    </border>
    <border>
      <left/>
      <right style="thin">
        <color indexed="64"/>
      </right>
      <top style="thin">
        <color indexed="64"/>
      </top>
      <bottom style="thin">
        <color rgb="FF002060"/>
      </bottom>
      <diagonal/>
    </border>
    <border>
      <left style="thin">
        <color rgb="FF002060"/>
      </left>
      <right style="thin">
        <color indexed="64"/>
      </right>
      <top style="thin">
        <color indexed="64"/>
      </top>
      <bottom/>
      <diagonal/>
    </border>
    <border>
      <left style="thin">
        <color indexed="64"/>
      </left>
      <right style="thin">
        <color rgb="FF002060"/>
      </right>
      <top style="thin">
        <color indexed="64"/>
      </top>
      <bottom/>
      <diagonal/>
    </border>
    <border>
      <left/>
      <right style="thin">
        <color indexed="64"/>
      </right>
      <top style="thin">
        <color indexed="64"/>
      </top>
      <bottom/>
      <diagonal/>
    </border>
    <border>
      <left style="thin">
        <color rgb="FF002060"/>
      </left>
      <right style="thin">
        <color indexed="64"/>
      </right>
      <top style="thin">
        <color rgb="FF002060"/>
      </top>
      <bottom style="thin">
        <color rgb="FF002060"/>
      </bottom>
      <diagonal/>
    </border>
    <border>
      <left style="thin">
        <color rgb="FF002060"/>
      </left>
      <right style="thin">
        <color indexed="64"/>
      </right>
      <top style="thin">
        <color rgb="FF002060"/>
      </top>
      <bottom style="thin">
        <color indexed="64"/>
      </bottom>
      <diagonal/>
    </border>
    <border>
      <left style="thin">
        <color indexed="64"/>
      </left>
      <right style="thin">
        <color indexed="64"/>
      </right>
      <top style="thin">
        <color rgb="FF002060"/>
      </top>
      <bottom style="thin">
        <color indexed="64"/>
      </bottom>
      <diagonal/>
    </border>
    <border>
      <left style="thin">
        <color rgb="FF002060"/>
      </left>
      <right style="thin">
        <color indexed="64"/>
      </right>
      <top/>
      <bottom style="thin">
        <color rgb="FF002060"/>
      </bottom>
      <diagonal/>
    </border>
    <border>
      <left style="thin">
        <color indexed="64"/>
      </left>
      <right style="thin">
        <color rgb="FF002060"/>
      </right>
      <top/>
      <bottom style="thin">
        <color rgb="FF002060"/>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rgb="FF002060"/>
      </right>
      <top style="thin">
        <color rgb="FF002060"/>
      </top>
      <bottom style="thin">
        <color rgb="FF000000"/>
      </bottom>
      <diagonal/>
    </border>
    <border>
      <left style="thin">
        <color indexed="64"/>
      </left>
      <right style="thin">
        <color rgb="FF002060"/>
      </right>
      <top style="thin">
        <color rgb="FF002060"/>
      </top>
      <bottom/>
      <diagonal/>
    </border>
  </borders>
  <cellStyleXfs count="2">
    <xf numFmtId="0" fontId="0" fillId="0" borderId="0"/>
    <xf numFmtId="0" fontId="38" fillId="0" borderId="0" applyNumberFormat="0" applyFill="0" applyBorder="0" applyAlignment="0" applyProtection="0"/>
  </cellStyleXfs>
  <cellXfs count="282">
    <xf numFmtId="0" fontId="0" fillId="0" borderId="0" xfId="0" applyFont="1" applyAlignment="1"/>
    <xf numFmtId="0" fontId="2" fillId="0" borderId="0" xfId="0" applyFont="1" applyAlignment="1">
      <alignment horizontal="center"/>
    </xf>
    <xf numFmtId="0" fontId="2"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2" fillId="0" borderId="2" xfId="0" applyFont="1" applyBorder="1" applyAlignment="1"/>
    <xf numFmtId="0" fontId="3" fillId="0" borderId="2" xfId="0" applyFont="1" applyBorder="1" applyAlignment="1"/>
    <xf numFmtId="0" fontId="2" fillId="0" borderId="2" xfId="0" applyFont="1" applyBorder="1" applyAlignment="1">
      <alignment horizontal="center"/>
    </xf>
    <xf numFmtId="0" fontId="2" fillId="0" borderId="3" xfId="0" applyFont="1" applyBorder="1" applyAlignment="1"/>
    <xf numFmtId="0" fontId="6" fillId="0" borderId="4" xfId="0" applyFont="1" applyBorder="1" applyAlignment="1"/>
    <xf numFmtId="0" fontId="6" fillId="0" borderId="0" xfId="0" applyFont="1" applyAlignment="1"/>
    <xf numFmtId="0" fontId="6" fillId="0" borderId="0" xfId="0" applyFont="1" applyAlignment="1">
      <alignment horizontal="center"/>
    </xf>
    <xf numFmtId="0" fontId="3" fillId="0" borderId="0" xfId="0" applyFont="1" applyAlignment="1">
      <alignment horizontal="center"/>
    </xf>
    <xf numFmtId="0" fontId="3" fillId="0" borderId="5" xfId="0" applyFont="1" applyBorder="1" applyAlignment="1"/>
    <xf numFmtId="0" fontId="6" fillId="0" borderId="4" xfId="0" applyFont="1" applyBorder="1" applyAlignment="1"/>
    <xf numFmtId="0" fontId="3" fillId="0" borderId="0" xfId="0" applyFont="1" applyAlignment="1">
      <alignment horizontal="left"/>
    </xf>
    <xf numFmtId="0" fontId="3" fillId="0" borderId="0" xfId="0" applyFont="1" applyAlignment="1"/>
    <xf numFmtId="0" fontId="2" fillId="0" borderId="5" xfId="0" applyFont="1" applyBorder="1" applyAlignment="1"/>
    <xf numFmtId="0" fontId="6" fillId="0" borderId="7" xfId="0" applyFont="1" applyBorder="1" applyAlignment="1"/>
    <xf numFmtId="0" fontId="3" fillId="0" borderId="7" xfId="0" applyFont="1" applyBorder="1" applyAlignment="1"/>
    <xf numFmtId="0" fontId="6" fillId="0" borderId="7" xfId="0" applyFont="1" applyBorder="1" applyAlignment="1">
      <alignment horizontal="center"/>
    </xf>
    <xf numFmtId="0" fontId="2" fillId="0" borderId="8" xfId="0" applyFont="1" applyBorder="1" applyAlignment="1"/>
    <xf numFmtId="0" fontId="2" fillId="0" borderId="9" xfId="0" applyFont="1" applyBorder="1" applyAlignment="1"/>
    <xf numFmtId="0" fontId="3" fillId="0" borderId="10" xfId="0" applyFont="1" applyBorder="1" applyAlignment="1"/>
    <xf numFmtId="0" fontId="3" fillId="0" borderId="10" xfId="0" applyFont="1" applyBorder="1" applyAlignment="1">
      <alignment horizontal="center"/>
    </xf>
    <xf numFmtId="0" fontId="7" fillId="0" borderId="0" xfId="0" applyFont="1" applyAlignment="1"/>
    <xf numFmtId="0" fontId="4" fillId="0" borderId="0" xfId="0" applyFont="1" applyAlignment="1">
      <alignment horizontal="center"/>
    </xf>
    <xf numFmtId="0" fontId="8" fillId="0" borderId="0" xfId="0" applyFont="1" applyAlignment="1"/>
    <xf numFmtId="0" fontId="8" fillId="0" borderId="11" xfId="0" applyFont="1" applyBorder="1" applyAlignment="1"/>
    <xf numFmtId="0" fontId="8" fillId="0" borderId="11" xfId="0" applyFont="1" applyBorder="1" applyAlignment="1">
      <alignment horizontal="center"/>
    </xf>
    <xf numFmtId="0" fontId="9" fillId="0" borderId="11" xfId="0" applyFont="1" applyBorder="1" applyAlignment="1">
      <alignment horizontal="center"/>
    </xf>
    <xf numFmtId="0" fontId="8" fillId="0" borderId="11" xfId="0" applyFont="1" applyBorder="1" applyAlignment="1">
      <alignment horizontal="right"/>
    </xf>
    <xf numFmtId="0" fontId="8" fillId="0" borderId="12" xfId="0" applyFont="1" applyBorder="1" applyAlignment="1"/>
    <xf numFmtId="0" fontId="8" fillId="0" borderId="5" xfId="0" applyFont="1" applyBorder="1" applyAlignment="1">
      <alignment horizontal="center"/>
    </xf>
    <xf numFmtId="0" fontId="9" fillId="0" borderId="5" xfId="0" applyFont="1" applyBorder="1" applyAlignment="1">
      <alignment horizontal="center"/>
    </xf>
    <xf numFmtId="0" fontId="10" fillId="0" borderId="0" xfId="0" applyFont="1" applyAlignment="1"/>
    <xf numFmtId="0" fontId="8" fillId="0" borderId="0" xfId="0" applyFont="1" applyAlignment="1"/>
    <xf numFmtId="0" fontId="8" fillId="0" borderId="0" xfId="0" applyFont="1" applyAlignment="1">
      <alignment horizontal="center"/>
    </xf>
    <xf numFmtId="0" fontId="9" fillId="0" borderId="0" xfId="0" applyFont="1" applyAlignment="1">
      <alignment horizontal="center"/>
    </xf>
    <xf numFmtId="0" fontId="11" fillId="0" borderId="0" xfId="0" applyFont="1" applyAlignment="1"/>
    <xf numFmtId="0" fontId="12" fillId="0" borderId="0" xfId="0" applyFont="1" applyAlignment="1"/>
    <xf numFmtId="0" fontId="8" fillId="0" borderId="7" xfId="0" applyFont="1" applyBorder="1" applyAlignment="1"/>
    <xf numFmtId="0" fontId="8" fillId="0" borderId="7" xfId="0" applyFont="1" applyBorder="1" applyAlignment="1">
      <alignment horizontal="center"/>
    </xf>
    <xf numFmtId="0" fontId="9" fillId="0" borderId="7" xfId="0" applyFont="1" applyBorder="1" applyAlignment="1">
      <alignment horizontal="center"/>
    </xf>
    <xf numFmtId="0" fontId="8" fillId="0" borderId="11" xfId="0" applyFont="1" applyBorder="1" applyAlignment="1">
      <alignment horizontal="center"/>
    </xf>
    <xf numFmtId="0" fontId="10" fillId="0" borderId="0" xfId="0" applyFont="1" applyAlignment="1"/>
    <xf numFmtId="0" fontId="8" fillId="0" borderId="11" xfId="0" applyFont="1" applyBorder="1" applyAlignment="1">
      <alignment horizontal="center"/>
    </xf>
    <xf numFmtId="0" fontId="10" fillId="0" borderId="0" xfId="0" applyFont="1" applyAlignment="1"/>
    <xf numFmtId="0" fontId="8" fillId="0" borderId="0" xfId="0" applyFont="1" applyAlignment="1">
      <alignment horizontal="center"/>
    </xf>
    <xf numFmtId="0" fontId="9" fillId="0" borderId="13" xfId="0" applyFont="1" applyBorder="1" applyAlignment="1">
      <alignment horizontal="center"/>
    </xf>
    <xf numFmtId="0" fontId="8" fillId="0" borderId="13" xfId="0" applyFont="1" applyBorder="1" applyAlignment="1"/>
    <xf numFmtId="0" fontId="8" fillId="0" borderId="14" xfId="0" applyFont="1" applyBorder="1" applyAlignment="1">
      <alignment horizontal="center"/>
    </xf>
    <xf numFmtId="0" fontId="8" fillId="0" borderId="15" xfId="0" applyFont="1" applyBorder="1" applyAlignment="1">
      <alignment horizontal="center"/>
    </xf>
    <xf numFmtId="0" fontId="9" fillId="0" borderId="16" xfId="0" applyFont="1" applyBorder="1" applyAlignment="1">
      <alignment horizontal="center"/>
    </xf>
    <xf numFmtId="0" fontId="8" fillId="0" borderId="17" xfId="0" applyFont="1" applyBorder="1" applyAlignment="1">
      <alignment horizontal="right"/>
    </xf>
    <xf numFmtId="0" fontId="8" fillId="0" borderId="18" xfId="0" applyFont="1" applyBorder="1" applyAlignment="1">
      <alignment horizontal="center"/>
    </xf>
    <xf numFmtId="0" fontId="8" fillId="0" borderId="17" xfId="0" applyFont="1" applyBorder="1" applyAlignment="1">
      <alignment horizontal="center"/>
    </xf>
    <xf numFmtId="0" fontId="9" fillId="0" borderId="17" xfId="0" applyFont="1" applyBorder="1" applyAlignment="1">
      <alignment horizontal="center"/>
    </xf>
    <xf numFmtId="0" fontId="8" fillId="0" borderId="17" xfId="0" applyFont="1" applyBorder="1" applyAlignment="1"/>
    <xf numFmtId="0" fontId="8" fillId="0" borderId="11" xfId="0" applyFont="1" applyBorder="1" applyAlignment="1">
      <alignment horizontal="center"/>
    </xf>
    <xf numFmtId="0" fontId="13" fillId="0" borderId="0" xfId="0" applyFont="1" applyAlignment="1"/>
    <xf numFmtId="0" fontId="8" fillId="0" borderId="0" xfId="0" applyFont="1" applyAlignment="1">
      <alignment horizontal="right"/>
    </xf>
    <xf numFmtId="0" fontId="8" fillId="2" borderId="11" xfId="0" applyFont="1" applyFill="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right"/>
    </xf>
    <xf numFmtId="0" fontId="4" fillId="0" borderId="1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3" xfId="0" applyFont="1" applyBorder="1" applyAlignment="1">
      <alignment horizontal="center"/>
    </xf>
    <xf numFmtId="0" fontId="8" fillId="0" borderId="18" xfId="0" applyFont="1" applyBorder="1" applyAlignment="1"/>
    <xf numFmtId="0" fontId="8" fillId="0" borderId="17" xfId="0" applyFont="1" applyBorder="1" applyAlignment="1">
      <alignment horizontal="center"/>
    </xf>
    <xf numFmtId="0" fontId="4" fillId="0" borderId="17" xfId="0" applyFont="1" applyBorder="1" applyAlignment="1">
      <alignment horizontal="center"/>
    </xf>
    <xf numFmtId="0" fontId="8" fillId="0" borderId="17" xfId="0" applyFont="1" applyBorder="1" applyAlignment="1">
      <alignment horizontal="right"/>
    </xf>
    <xf numFmtId="0" fontId="10" fillId="0" borderId="24" xfId="0" applyFont="1" applyBorder="1" applyAlignment="1">
      <alignment horizontal="right"/>
    </xf>
    <xf numFmtId="0" fontId="14" fillId="0" borderId="0" xfId="0" applyFont="1" applyAlignment="1"/>
    <xf numFmtId="0" fontId="14" fillId="0" borderId="0" xfId="0" applyFont="1" applyAlignment="1">
      <alignment horizontal="center"/>
    </xf>
    <xf numFmtId="0" fontId="8" fillId="0" borderId="11" xfId="0" applyFont="1" applyBorder="1" applyAlignment="1">
      <alignment horizontal="right"/>
    </xf>
    <xf numFmtId="0" fontId="8" fillId="0" borderId="12" xfId="0" applyFont="1" applyBorder="1" applyAlignment="1">
      <alignment horizontal="center"/>
    </xf>
    <xf numFmtId="0" fontId="14" fillId="0" borderId="0" xfId="0" applyFont="1" applyAlignment="1">
      <alignment horizontal="right"/>
    </xf>
    <xf numFmtId="0" fontId="10" fillId="0" borderId="0" xfId="0" applyFont="1" applyAlignment="1"/>
    <xf numFmtId="0" fontId="15" fillId="0" borderId="25" xfId="0" applyFont="1" applyBorder="1" applyAlignment="1"/>
    <xf numFmtId="164" fontId="8" fillId="0" borderId="11" xfId="0" applyNumberFormat="1" applyFont="1" applyBorder="1" applyAlignment="1">
      <alignment horizontal="center"/>
    </xf>
    <xf numFmtId="0" fontId="17" fillId="0" borderId="0" xfId="0" applyFont="1" applyAlignment="1">
      <alignment horizontal="right"/>
    </xf>
    <xf numFmtId="0" fontId="8" fillId="0" borderId="0" xfId="0" applyFont="1" applyAlignment="1"/>
    <xf numFmtId="0" fontId="18" fillId="0" borderId="0" xfId="0" applyFont="1" applyAlignment="1"/>
    <xf numFmtId="0" fontId="18" fillId="0" borderId="0" xfId="0" applyFont="1" applyAlignment="1">
      <alignment horizontal="center"/>
    </xf>
    <xf numFmtId="0" fontId="8" fillId="0" borderId="7" xfId="0" applyFont="1" applyBorder="1" applyAlignment="1">
      <alignment horizontal="right"/>
    </xf>
    <xf numFmtId="0" fontId="19" fillId="0" borderId="0" xfId="0" applyFont="1" applyAlignment="1">
      <alignment horizontal="center"/>
    </xf>
    <xf numFmtId="0" fontId="20" fillId="0" borderId="24" xfId="0" applyFont="1" applyBorder="1" applyAlignment="1">
      <alignment horizontal="right"/>
    </xf>
    <xf numFmtId="0" fontId="21" fillId="0" borderId="0" xfId="0" applyFont="1" applyAlignment="1">
      <alignment horizontal="center"/>
    </xf>
    <xf numFmtId="0" fontId="10" fillId="0" borderId="7" xfId="0" applyFont="1" applyBorder="1" applyAlignment="1"/>
    <xf numFmtId="0" fontId="8" fillId="0" borderId="0" xfId="0" applyFont="1" applyAlignment="1">
      <alignment horizontal="left"/>
    </xf>
    <xf numFmtId="0" fontId="3" fillId="0" borderId="17" xfId="0" applyFont="1" applyBorder="1" applyAlignment="1">
      <alignment horizontal="center"/>
    </xf>
    <xf numFmtId="0" fontId="2" fillId="0" borderId="7" xfId="0" applyFont="1" applyBorder="1" applyAlignment="1">
      <alignment horizontal="center"/>
    </xf>
    <xf numFmtId="0" fontId="8" fillId="0" borderId="26" xfId="0" applyFont="1" applyBorder="1" applyAlignment="1">
      <alignment horizontal="right"/>
    </xf>
    <xf numFmtId="0" fontId="22" fillId="0" borderId="0" xfId="0" applyFont="1" applyAlignment="1"/>
    <xf numFmtId="0" fontId="8" fillId="0" borderId="27" xfId="0" applyFont="1" applyBorder="1" applyAlignment="1">
      <alignment horizontal="center"/>
    </xf>
    <xf numFmtId="0" fontId="8" fillId="0" borderId="28" xfId="0" applyFont="1" applyBorder="1" applyAlignment="1">
      <alignment horizontal="center"/>
    </xf>
    <xf numFmtId="0" fontId="9" fillId="0" borderId="28" xfId="0" applyFont="1" applyBorder="1" applyAlignment="1">
      <alignment horizontal="center"/>
    </xf>
    <xf numFmtId="0" fontId="8" fillId="0" borderId="28" xfId="0" applyFont="1" applyBorder="1" applyAlignment="1">
      <alignment horizontal="right"/>
    </xf>
    <xf numFmtId="0" fontId="23" fillId="0" borderId="0" xfId="0" applyFont="1" applyAlignment="1"/>
    <xf numFmtId="0" fontId="24" fillId="0" borderId="0" xfId="0" applyFont="1" applyAlignment="1"/>
    <xf numFmtId="0" fontId="25" fillId="0" borderId="0" xfId="0" applyFont="1" applyAlignment="1"/>
    <xf numFmtId="0" fontId="27" fillId="0" borderId="0" xfId="0" applyFont="1" applyAlignment="1"/>
    <xf numFmtId="0" fontId="8" fillId="0" borderId="7" xfId="0" applyFont="1" applyBorder="1" applyAlignment="1">
      <alignment horizontal="right"/>
    </xf>
    <xf numFmtId="0" fontId="8" fillId="0" borderId="11" xfId="0" applyFont="1" applyBorder="1" applyAlignment="1"/>
    <xf numFmtId="0" fontId="28" fillId="0" borderId="11" xfId="0" applyFont="1" applyBorder="1" applyAlignment="1">
      <alignment horizontal="center"/>
    </xf>
    <xf numFmtId="0" fontId="28" fillId="0" borderId="11" xfId="0" applyFont="1" applyBorder="1" applyAlignment="1">
      <alignment horizontal="center"/>
    </xf>
    <xf numFmtId="0" fontId="28" fillId="0" borderId="0" xfId="0" applyFont="1" applyAlignment="1">
      <alignment horizontal="left"/>
    </xf>
    <xf numFmtId="0" fontId="29" fillId="0" borderId="0" xfId="0" applyFont="1" applyAlignment="1">
      <alignment horizontal="left"/>
    </xf>
    <xf numFmtId="0" fontId="28" fillId="0" borderId="11" xfId="0" applyFont="1" applyBorder="1" applyAlignment="1"/>
    <xf numFmtId="0" fontId="21" fillId="0" borderId="11" xfId="0" applyFont="1" applyBorder="1" applyAlignment="1">
      <alignment horizontal="center"/>
    </xf>
    <xf numFmtId="0" fontId="35" fillId="0" borderId="30" xfId="0" applyFont="1" applyBorder="1" applyAlignment="1"/>
    <xf numFmtId="0" fontId="36" fillId="0" borderId="31" xfId="0" applyFont="1" applyBorder="1" applyAlignment="1">
      <alignment horizontal="center"/>
    </xf>
    <xf numFmtId="0" fontId="37" fillId="0" borderId="0" xfId="0" applyFont="1" applyAlignment="1">
      <alignment horizontal="center"/>
    </xf>
    <xf numFmtId="0" fontId="0" fillId="0" borderId="0" xfId="0" applyFont="1" applyAlignment="1"/>
    <xf numFmtId="0" fontId="41" fillId="0" borderId="0" xfId="0" applyFont="1" applyAlignment="1"/>
    <xf numFmtId="0" fontId="41" fillId="0" borderId="0" xfId="0" applyFont="1" applyAlignment="1">
      <alignment horizontal="center" vertical="center"/>
    </xf>
    <xf numFmtId="0" fontId="42" fillId="0" borderId="0" xfId="0" applyFont="1" applyAlignment="1">
      <alignment horizontal="center" vertical="center"/>
    </xf>
    <xf numFmtId="0" fontId="43" fillId="0" borderId="0" xfId="0" applyFont="1" applyAlignment="1"/>
    <xf numFmtId="0" fontId="41" fillId="0" borderId="11" xfId="0" applyFont="1" applyBorder="1" applyAlignment="1">
      <alignment horizontal="center"/>
    </xf>
    <xf numFmtId="0" fontId="44" fillId="0" borderId="0" xfId="0" applyFont="1" applyAlignment="1"/>
    <xf numFmtId="0" fontId="41" fillId="0" borderId="26" xfId="0" applyFont="1" applyBorder="1" applyAlignment="1">
      <alignment horizontal="center"/>
    </xf>
    <xf numFmtId="0" fontId="8" fillId="0" borderId="26" xfId="0" applyFont="1" applyBorder="1" applyAlignment="1">
      <alignment horizontal="center"/>
    </xf>
    <xf numFmtId="0" fontId="9" fillId="0" borderId="26" xfId="0" applyFont="1" applyBorder="1" applyAlignment="1">
      <alignment horizontal="center"/>
    </xf>
    <xf numFmtId="0" fontId="9" fillId="0" borderId="33" xfId="0" applyFont="1" applyBorder="1" applyAlignment="1">
      <alignment horizontal="center"/>
    </xf>
    <xf numFmtId="0" fontId="9" fillId="0" borderId="1" xfId="0" applyFont="1" applyBorder="1" applyAlignment="1">
      <alignment horizontal="center"/>
    </xf>
    <xf numFmtId="0" fontId="4" fillId="0" borderId="34" xfId="0" applyFont="1" applyBorder="1" applyAlignment="1">
      <alignment horizontal="center"/>
    </xf>
    <xf numFmtId="0" fontId="8" fillId="0" borderId="0" xfId="0" applyFont="1" applyBorder="1" applyAlignment="1"/>
    <xf numFmtId="0" fontId="8" fillId="0" borderId="32" xfId="0" applyFont="1" applyBorder="1" applyAlignment="1">
      <alignment horizontal="right"/>
    </xf>
    <xf numFmtId="0" fontId="9" fillId="0" borderId="18" xfId="0" applyFont="1" applyBorder="1" applyAlignment="1">
      <alignment horizontal="center"/>
    </xf>
    <xf numFmtId="0" fontId="8" fillId="0" borderId="32" xfId="0" applyFont="1" applyBorder="1" applyAlignment="1"/>
    <xf numFmtId="0" fontId="8" fillId="0" borderId="32" xfId="0" applyFont="1" applyBorder="1" applyAlignment="1">
      <alignment horizontal="center"/>
    </xf>
    <xf numFmtId="0" fontId="9" fillId="0" borderId="32" xfId="0" applyFont="1" applyBorder="1" applyAlignment="1">
      <alignment horizontal="center"/>
    </xf>
    <xf numFmtId="0" fontId="40" fillId="0" borderId="0" xfId="0" applyFont="1" applyAlignment="1"/>
    <xf numFmtId="0" fontId="45" fillId="0" borderId="4" xfId="0" applyFont="1" applyBorder="1" applyAlignment="1"/>
    <xf numFmtId="0" fontId="47" fillId="0" borderId="0" xfId="0" applyFont="1" applyAlignment="1">
      <alignment horizontal="left" vertical="center" wrapText="1" indent="9"/>
    </xf>
    <xf numFmtId="0" fontId="2" fillId="0" borderId="0" xfId="0" applyFont="1" applyAlignment="1">
      <alignment vertical="center"/>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right"/>
    </xf>
    <xf numFmtId="0" fontId="2" fillId="0" borderId="0" xfId="0" applyFont="1" applyBorder="1" applyAlignment="1"/>
    <xf numFmtId="0" fontId="8" fillId="2" borderId="26" xfId="0" applyFont="1" applyFill="1" applyBorder="1" applyAlignment="1">
      <alignment horizontal="center"/>
    </xf>
    <xf numFmtId="0" fontId="41" fillId="0" borderId="32" xfId="0" applyFont="1" applyFill="1" applyBorder="1" applyAlignment="1">
      <alignment horizontal="center"/>
    </xf>
    <xf numFmtId="0" fontId="0" fillId="0" borderId="32" xfId="0" applyFont="1" applyBorder="1" applyAlignment="1"/>
    <xf numFmtId="0" fontId="41" fillId="0" borderId="0" xfId="0" applyFont="1" applyFill="1" applyBorder="1" applyAlignment="1"/>
    <xf numFmtId="0" fontId="41" fillId="0" borderId="36" xfId="0" applyFont="1" applyFill="1" applyBorder="1" applyAlignment="1">
      <alignment horizontal="center"/>
    </xf>
    <xf numFmtId="0" fontId="0" fillId="0" borderId="36" xfId="0" applyFont="1" applyBorder="1" applyAlignment="1"/>
    <xf numFmtId="0" fontId="8" fillId="0" borderId="0" xfId="0" applyFont="1" applyBorder="1" applyAlignment="1">
      <alignment horizontal="right"/>
    </xf>
    <xf numFmtId="0" fontId="3" fillId="0" borderId="0" xfId="0" applyFont="1" applyBorder="1" applyAlignment="1"/>
    <xf numFmtId="0" fontId="51" fillId="0" borderId="0" xfId="0" applyFont="1" applyAlignment="1"/>
    <xf numFmtId="0" fontId="38" fillId="0" borderId="8" xfId="1" applyBorder="1" applyAlignment="1">
      <alignment vertical="top"/>
    </xf>
    <xf numFmtId="0" fontId="30" fillId="0" borderId="0" xfId="0" applyFont="1" applyBorder="1" applyAlignment="1"/>
    <xf numFmtId="0" fontId="31" fillId="0" borderId="0" xfId="0" applyFont="1" applyBorder="1" applyAlignment="1">
      <alignment horizontal="center"/>
    </xf>
    <xf numFmtId="0" fontId="30" fillId="0" borderId="0" xfId="0" applyFont="1" applyBorder="1" applyAlignment="1">
      <alignment horizontal="center"/>
    </xf>
    <xf numFmtId="0" fontId="32" fillId="0" borderId="0" xfId="0" applyFont="1" applyBorder="1" applyAlignment="1">
      <alignment horizontal="right"/>
    </xf>
    <xf numFmtId="0" fontId="31" fillId="0" borderId="0" xfId="0" applyFont="1" applyBorder="1" applyAlignment="1"/>
    <xf numFmtId="0" fontId="5" fillId="0" borderId="0" xfId="0" applyFont="1" applyBorder="1" applyAlignment="1"/>
    <xf numFmtId="0" fontId="10" fillId="0" borderId="0" xfId="0" applyFont="1" applyBorder="1" applyAlignment="1"/>
    <xf numFmtId="0" fontId="8" fillId="0" borderId="37" xfId="0" applyFont="1" applyBorder="1" applyAlignment="1">
      <alignment horizontal="right"/>
    </xf>
    <xf numFmtId="0" fontId="11" fillId="0" borderId="0" xfId="0" applyFont="1" applyBorder="1" applyAlignment="1"/>
    <xf numFmtId="0" fontId="4" fillId="0" borderId="0" xfId="0" applyFont="1" applyBorder="1" applyAlignment="1">
      <alignment horizontal="center"/>
    </xf>
    <xf numFmtId="0" fontId="10" fillId="0" borderId="38" xfId="0" applyFont="1" applyBorder="1" applyAlignment="1">
      <alignment horizontal="right"/>
    </xf>
    <xf numFmtId="0" fontId="8" fillId="0" borderId="39" xfId="0" applyFont="1" applyBorder="1" applyAlignment="1">
      <alignment horizontal="right"/>
    </xf>
    <xf numFmtId="0" fontId="8" fillId="0" borderId="40" xfId="0" applyFont="1" applyBorder="1" applyAlignment="1">
      <alignment horizontal="right"/>
    </xf>
    <xf numFmtId="0" fontId="8" fillId="2" borderId="32" xfId="0" applyFont="1" applyFill="1" applyBorder="1" applyAlignment="1">
      <alignment horizontal="center"/>
    </xf>
    <xf numFmtId="0" fontId="8" fillId="2" borderId="6" xfId="0" applyFont="1" applyFill="1" applyBorder="1" applyAlignment="1">
      <alignment horizontal="center"/>
    </xf>
    <xf numFmtId="0" fontId="8" fillId="2" borderId="33" xfId="0" applyFont="1" applyFill="1" applyBorder="1" applyAlignment="1">
      <alignment horizontal="center"/>
    </xf>
    <xf numFmtId="0" fontId="40" fillId="0" borderId="34" xfId="0" applyFont="1" applyBorder="1" applyAlignment="1">
      <alignment horizontal="center" vertical="center"/>
    </xf>
    <xf numFmtId="0" fontId="8" fillId="0" borderId="39" xfId="0" applyFont="1" applyBorder="1" applyAlignment="1">
      <alignment horizontal="center"/>
    </xf>
    <xf numFmtId="0" fontId="8" fillId="0" borderId="41" xfId="0" applyFont="1" applyBorder="1" applyAlignment="1">
      <alignment horizontal="center"/>
    </xf>
    <xf numFmtId="0" fontId="9" fillId="0" borderId="41" xfId="0" applyFont="1" applyBorder="1" applyAlignment="1">
      <alignment horizontal="center"/>
    </xf>
    <xf numFmtId="0" fontId="26" fillId="0" borderId="35" xfId="0" applyFont="1" applyBorder="1" applyAlignment="1">
      <alignment horizontal="center"/>
    </xf>
    <xf numFmtId="0" fontId="41" fillId="0" borderId="32" xfId="0" applyFont="1" applyBorder="1" applyAlignment="1">
      <alignment horizontal="center"/>
    </xf>
    <xf numFmtId="0" fontId="55" fillId="0" borderId="8" xfId="1" applyFont="1" applyBorder="1" applyAlignment="1">
      <alignment vertical="top"/>
    </xf>
    <xf numFmtId="0" fontId="45" fillId="0" borderId="6" xfId="0" applyFont="1" applyBorder="1" applyAlignment="1"/>
    <xf numFmtId="0" fontId="8" fillId="0" borderId="42" xfId="0" applyFont="1" applyBorder="1" applyAlignment="1">
      <alignment horizontal="right"/>
    </xf>
    <xf numFmtId="0" fontId="8" fillId="0" borderId="43" xfId="0" applyFont="1" applyBorder="1" applyAlignment="1"/>
    <xf numFmtId="0" fontId="8" fillId="0" borderId="44" xfId="0" applyFont="1" applyBorder="1" applyAlignment="1">
      <alignment horizontal="center"/>
    </xf>
    <xf numFmtId="0" fontId="8" fillId="0" borderId="45" xfId="0" applyFont="1" applyBorder="1" applyAlignment="1"/>
    <xf numFmtId="0" fontId="8" fillId="0" borderId="46" xfId="0" applyFont="1" applyBorder="1" applyAlignment="1">
      <alignment horizontal="right"/>
    </xf>
    <xf numFmtId="0" fontId="8" fillId="0" borderId="33" xfId="0" applyFont="1" applyBorder="1" applyAlignment="1"/>
    <xf numFmtId="0" fontId="9" fillId="0" borderId="47" xfId="0" applyFont="1" applyBorder="1" applyAlignment="1">
      <alignment horizontal="center"/>
    </xf>
    <xf numFmtId="0" fontId="8" fillId="0" borderId="48" xfId="0" applyFont="1" applyBorder="1" applyAlignment="1">
      <alignment horizontal="right"/>
    </xf>
    <xf numFmtId="0" fontId="9" fillId="0" borderId="49" xfId="0" applyFont="1" applyBorder="1" applyAlignment="1">
      <alignment horizontal="center"/>
    </xf>
    <xf numFmtId="0" fontId="8" fillId="0" borderId="50" xfId="0" applyFont="1" applyBorder="1" applyAlignment="1">
      <alignment horizontal="center"/>
    </xf>
    <xf numFmtId="0" fontId="8" fillId="0" borderId="46" xfId="0" applyFont="1" applyBorder="1" applyAlignment="1">
      <alignment horizontal="center"/>
    </xf>
    <xf numFmtId="0" fontId="8" fillId="0" borderId="51" xfId="0" applyFont="1" applyBorder="1" applyAlignment="1"/>
    <xf numFmtId="0" fontId="8" fillId="0" borderId="52" xfId="0" applyFont="1" applyBorder="1" applyAlignment="1">
      <alignment horizontal="center"/>
    </xf>
    <xf numFmtId="0" fontId="9" fillId="0" borderId="53" xfId="0" applyFont="1" applyBorder="1" applyAlignment="1">
      <alignment horizontal="center"/>
    </xf>
    <xf numFmtId="0" fontId="8" fillId="0" borderId="52" xfId="0" applyFont="1" applyBorder="1" applyAlignment="1">
      <alignment horizontal="right"/>
    </xf>
    <xf numFmtId="0" fontId="8" fillId="0" borderId="49" xfId="0" applyFont="1" applyBorder="1" applyAlignment="1">
      <alignment horizontal="center"/>
    </xf>
    <xf numFmtId="0" fontId="8" fillId="0" borderId="54" xfId="0" applyFont="1" applyBorder="1" applyAlignment="1"/>
    <xf numFmtId="0" fontId="8" fillId="0" borderId="48" xfId="0" applyFont="1" applyBorder="1" applyAlignment="1">
      <alignment horizontal="center"/>
    </xf>
    <xf numFmtId="0" fontId="8" fillId="0" borderId="55" xfId="0" applyFont="1" applyBorder="1" applyAlignment="1">
      <alignment horizontal="center"/>
    </xf>
    <xf numFmtId="0" fontId="8" fillId="0" borderId="56" xfId="0" applyFont="1" applyBorder="1" applyAlignment="1">
      <alignment horizontal="center"/>
    </xf>
    <xf numFmtId="0" fontId="9" fillId="0" borderId="56" xfId="0" applyFont="1" applyBorder="1" applyAlignment="1">
      <alignment horizontal="center"/>
    </xf>
    <xf numFmtId="0" fontId="8" fillId="0" borderId="43" xfId="0" applyFont="1" applyBorder="1" applyAlignment="1">
      <alignment horizontal="center"/>
    </xf>
    <xf numFmtId="0" fontId="9" fillId="0" borderId="44" xfId="0" applyFont="1" applyBorder="1" applyAlignment="1">
      <alignment horizontal="center"/>
    </xf>
    <xf numFmtId="0" fontId="8" fillId="0" borderId="57" xfId="0" applyFont="1" applyBorder="1" applyAlignment="1">
      <alignment horizontal="center"/>
    </xf>
    <xf numFmtId="0" fontId="8" fillId="0" borderId="54" xfId="0" applyFont="1" applyBorder="1" applyAlignment="1">
      <alignment horizontal="center"/>
    </xf>
    <xf numFmtId="0" fontId="8" fillId="0" borderId="35" xfId="0" applyFont="1" applyBorder="1" applyAlignment="1">
      <alignment horizontal="right"/>
    </xf>
    <xf numFmtId="0" fontId="9" fillId="0" borderId="35" xfId="0" applyFont="1" applyBorder="1" applyAlignment="1">
      <alignment horizontal="center"/>
    </xf>
    <xf numFmtId="0" fontId="8" fillId="0" borderId="58" xfId="0" applyFont="1" applyBorder="1" applyAlignment="1">
      <alignment horizontal="center"/>
    </xf>
    <xf numFmtId="0" fontId="8" fillId="0" borderId="40" xfId="0" applyFont="1" applyFill="1" applyBorder="1" applyAlignment="1">
      <alignment horizontal="center"/>
    </xf>
    <xf numFmtId="0" fontId="41" fillId="0" borderId="11" xfId="0" applyFont="1" applyBorder="1" applyAlignment="1"/>
    <xf numFmtId="0" fontId="40" fillId="0" borderId="11" xfId="0" applyFont="1" applyBorder="1" applyAlignment="1"/>
    <xf numFmtId="0" fontId="40" fillId="0" borderId="11" xfId="0" applyFont="1" applyBorder="1" applyAlignment="1">
      <alignment horizontal="center" vertical="center"/>
    </xf>
    <xf numFmtId="0" fontId="56" fillId="0" borderId="0" xfId="0" applyFont="1" applyAlignment="1"/>
    <xf numFmtId="0" fontId="57" fillId="0" borderId="0" xfId="0" applyFont="1" applyAlignment="1"/>
    <xf numFmtId="0" fontId="41" fillId="0" borderId="11" xfId="0" applyFont="1" applyFill="1" applyBorder="1" applyAlignment="1">
      <alignment horizontal="center"/>
    </xf>
    <xf numFmtId="0" fontId="0" fillId="0" borderId="11" xfId="0" applyFont="1" applyBorder="1" applyAlignment="1"/>
    <xf numFmtId="0" fontId="41" fillId="0" borderId="11" xfId="0" applyFont="1" applyFill="1" applyBorder="1" applyAlignment="1">
      <alignment horizontal="right"/>
    </xf>
    <xf numFmtId="0" fontId="40" fillId="0" borderId="32" xfId="0" applyFont="1" applyBorder="1" applyAlignment="1">
      <alignment horizontal="center" vertical="center"/>
    </xf>
    <xf numFmtId="0" fontId="41" fillId="0" borderId="18" xfId="0" applyFont="1" applyBorder="1" applyAlignment="1">
      <alignment horizontal="center"/>
    </xf>
    <xf numFmtId="0" fontId="0" fillId="0" borderId="0" xfId="0" applyFont="1" applyAlignment="1"/>
    <xf numFmtId="0" fontId="8" fillId="0" borderId="32" xfId="0" applyFont="1" applyFill="1" applyBorder="1" applyAlignment="1">
      <alignment horizontal="center"/>
    </xf>
    <xf numFmtId="0" fontId="8" fillId="0" borderId="59" xfId="0" applyFont="1" applyBorder="1" applyAlignment="1">
      <alignment horizontal="right"/>
    </xf>
    <xf numFmtId="0" fontId="0" fillId="0" borderId="0" xfId="0" applyFont="1" applyAlignment="1"/>
    <xf numFmtId="0" fontId="41" fillId="0" borderId="0" xfId="0" applyFont="1" applyAlignment="1">
      <alignment horizontal="center"/>
    </xf>
    <xf numFmtId="0" fontId="0" fillId="0" borderId="32" xfId="0" applyFont="1" applyBorder="1" applyAlignment="1">
      <alignment horizontal="center"/>
    </xf>
    <xf numFmtId="0" fontId="8" fillId="0" borderId="12" xfId="0" applyFont="1" applyBorder="1" applyAlignment="1">
      <alignment horizontal="right"/>
    </xf>
    <xf numFmtId="0" fontId="39" fillId="0" borderId="0" xfId="0" applyFont="1" applyAlignment="1"/>
    <xf numFmtId="0" fontId="58" fillId="0" borderId="0" xfId="0" applyFont="1" applyAlignment="1"/>
    <xf numFmtId="0" fontId="41" fillId="0" borderId="0" xfId="0" applyFont="1" applyAlignment="1">
      <alignment horizontal="left"/>
    </xf>
    <xf numFmtId="0" fontId="59" fillId="0" borderId="0" xfId="0" applyFont="1" applyAlignment="1"/>
    <xf numFmtId="0" fontId="60" fillId="0" borderId="0" xfId="0" applyFont="1" applyAlignment="1"/>
    <xf numFmtId="0" fontId="0" fillId="0" borderId="0" xfId="0" applyFont="1" applyAlignment="1"/>
    <xf numFmtId="0" fontId="8" fillId="0" borderId="49" xfId="0" applyFont="1" applyBorder="1" applyAlignment="1"/>
    <xf numFmtId="0" fontId="62" fillId="0" borderId="0" xfId="0" applyFont="1" applyAlignment="1"/>
    <xf numFmtId="0" fontId="51" fillId="0" borderId="0" xfId="0" applyFont="1" applyAlignment="1">
      <alignment horizontal="center"/>
    </xf>
    <xf numFmtId="0" fontId="63" fillId="0" borderId="0" xfId="0" applyFont="1" applyAlignment="1"/>
    <xf numFmtId="0" fontId="8" fillId="0" borderId="60" xfId="0" applyFont="1" applyBorder="1" applyAlignment="1">
      <alignment horizontal="center"/>
    </xf>
    <xf numFmtId="0" fontId="9" fillId="0" borderId="60" xfId="0" applyFont="1" applyBorder="1" applyAlignment="1">
      <alignment horizontal="center"/>
    </xf>
    <xf numFmtId="0" fontId="8" fillId="0" borderId="60" xfId="0" applyFont="1" applyBorder="1" applyAlignment="1">
      <alignment horizontal="right"/>
    </xf>
    <xf numFmtId="0" fontId="0" fillId="0" borderId="0" xfId="0" applyFont="1" applyAlignment="1"/>
    <xf numFmtId="0" fontId="41" fillId="0" borderId="0" xfId="0" applyFont="1" applyBorder="1" applyAlignment="1">
      <alignment horizontal="center"/>
    </xf>
    <xf numFmtId="0" fontId="6" fillId="0" borderId="0" xfId="0" applyFont="1" applyFill="1" applyBorder="1" applyAlignment="1"/>
    <xf numFmtId="0" fontId="8" fillId="0" borderId="4" xfId="0" applyFont="1" applyBorder="1" applyAlignment="1">
      <alignment horizontal="center"/>
    </xf>
    <xf numFmtId="0" fontId="8" fillId="0" borderId="33" xfId="0" applyFont="1" applyBorder="1" applyAlignment="1">
      <alignment horizontal="center"/>
    </xf>
    <xf numFmtId="0" fontId="3" fillId="0" borderId="32" xfId="0" applyFont="1" applyBorder="1" applyAlignment="1">
      <alignment horizontal="center"/>
    </xf>
    <xf numFmtId="0" fontId="28" fillId="0" borderId="18" xfId="0" applyFont="1" applyBorder="1" applyAlignment="1">
      <alignment horizontal="center"/>
    </xf>
    <xf numFmtId="0" fontId="8" fillId="0" borderId="0" xfId="0" applyFont="1" applyFill="1" applyAlignment="1"/>
    <xf numFmtId="0" fontId="33" fillId="0" borderId="29" xfId="0" applyFont="1" applyBorder="1" applyAlignment="1">
      <alignment horizontal="left"/>
    </xf>
    <xf numFmtId="0" fontId="34" fillId="0" borderId="30" xfId="0" applyFont="1" applyBorder="1"/>
    <xf numFmtId="0" fontId="1" fillId="0" borderId="0" xfId="0" applyFont="1" applyAlignment="1">
      <alignment horizontal="center"/>
    </xf>
    <xf numFmtId="0" fontId="64" fillId="0" borderId="0" xfId="0" applyFont="1" applyAlignment="1">
      <alignment horizontal="center"/>
    </xf>
    <xf numFmtId="0" fontId="65" fillId="0" borderId="0" xfId="0" applyFont="1" applyAlignment="1"/>
    <xf numFmtId="0" fontId="40" fillId="0" borderId="0" xfId="0" applyFont="1" applyAlignment="1"/>
    <xf numFmtId="0" fontId="0" fillId="0" borderId="0" xfId="0" applyFont="1" applyAlignment="1"/>
    <xf numFmtId="0" fontId="50" fillId="0" borderId="0" xfId="0" applyFont="1" applyAlignment="1"/>
    <xf numFmtId="0" fontId="47" fillId="0" borderId="0" xfId="0" applyFont="1" applyAlignment="1">
      <alignment horizontal="center" wrapText="1"/>
    </xf>
    <xf numFmtId="0" fontId="41" fillId="0" borderId="0" xfId="0" applyFont="1" applyFill="1" applyAlignment="1"/>
    <xf numFmtId="0" fontId="28" fillId="0" borderId="11" xfId="0" applyFont="1" applyFill="1" applyBorder="1" applyAlignment="1"/>
    <xf numFmtId="0" fontId="9" fillId="0" borderId="11" xfId="0" applyFont="1" applyFill="1" applyBorder="1" applyAlignment="1">
      <alignment horizontal="center"/>
    </xf>
    <xf numFmtId="0" fontId="8" fillId="0" borderId="11" xfId="0" applyFont="1" applyFill="1" applyBorder="1" applyAlignment="1">
      <alignment horizontal="right"/>
    </xf>
    <xf numFmtId="0" fontId="3" fillId="0" borderId="0" xfId="0" applyFont="1" applyFill="1" applyAlignment="1"/>
    <xf numFmtId="0" fontId="8" fillId="0" borderId="11" xfId="0" applyFont="1" applyFill="1" applyBorder="1" applyAlignment="1"/>
    <xf numFmtId="0" fontId="9" fillId="0" borderId="32" xfId="0" applyFont="1" applyFill="1" applyBorder="1" applyAlignment="1">
      <alignment horizontal="center"/>
    </xf>
    <xf numFmtId="0" fontId="8" fillId="0" borderId="11" xfId="0" applyFont="1" applyFill="1" applyBorder="1" applyAlignment="1">
      <alignment horizontal="center"/>
    </xf>
    <xf numFmtId="0" fontId="8" fillId="0" borderId="5" xfId="0" applyFont="1" applyFill="1" applyBorder="1" applyAlignment="1">
      <alignment horizontal="center"/>
    </xf>
    <xf numFmtId="0" fontId="5" fillId="0" borderId="1" xfId="0" applyFont="1" applyBorder="1" applyAlignment="1"/>
    <xf numFmtId="0" fontId="8" fillId="0" borderId="0" xfId="0" applyFont="1" applyFill="1" applyBorder="1" applyAlignment="1"/>
    <xf numFmtId="0" fontId="6" fillId="0" borderId="37" xfId="0" applyFont="1" applyBorder="1" applyAlignment="1">
      <alignment horizontal="right"/>
    </xf>
    <xf numFmtId="0" fontId="10" fillId="0" borderId="37" xfId="0" applyFont="1" applyBorder="1" applyAlignment="1">
      <alignment horizontal="right"/>
    </xf>
    <xf numFmtId="0" fontId="62" fillId="0" borderId="37" xfId="0" applyFont="1" applyBorder="1" applyAlignment="1">
      <alignment horizontal="right"/>
    </xf>
    <xf numFmtId="0" fontId="6" fillId="0" borderId="37" xfId="0" applyFont="1" applyBorder="1" applyAlignment="1"/>
    <xf numFmtId="0" fontId="10" fillId="0" borderId="48" xfId="0" applyFont="1" applyBorder="1" applyAlignment="1">
      <alignment horizontal="center"/>
    </xf>
    <xf numFmtId="0" fontId="50" fillId="0" borderId="11" xfId="0" applyFont="1" applyBorder="1" applyAlignment="1">
      <alignment horizontal="center"/>
    </xf>
    <xf numFmtId="0" fontId="10" fillId="0" borderId="11" xfId="0" applyFont="1" applyBorder="1" applyAlignment="1">
      <alignment horizontal="center"/>
    </xf>
    <xf numFmtId="0" fontId="10" fillId="0" borderId="35" xfId="0" applyFont="1" applyBorder="1" applyAlignment="1">
      <alignment horizontal="center"/>
    </xf>
    <xf numFmtId="0" fontId="10" fillId="0" borderId="42" xfId="0" applyFont="1" applyBorder="1" applyAlignment="1">
      <alignment horizontal="center"/>
    </xf>
    <xf numFmtId="0" fontId="8" fillId="0" borderId="18" xfId="0" applyFont="1" applyBorder="1" applyAlignment="1">
      <alignment horizontal="right"/>
    </xf>
    <xf numFmtId="0" fontId="10" fillId="0" borderId="32" xfId="0" applyFont="1" applyBorder="1" applyAlignment="1">
      <alignment horizontal="center"/>
    </xf>
    <xf numFmtId="0" fontId="50" fillId="0" borderId="32" xfId="0" applyFont="1" applyBorder="1" applyAlignment="1">
      <alignment horizontal="center"/>
    </xf>
    <xf numFmtId="0" fontId="10" fillId="0" borderId="61" xfId="0" applyFont="1" applyBorder="1" applyAlignment="1">
      <alignment horizontal="center"/>
    </xf>
    <xf numFmtId="0" fontId="10" fillId="0" borderId="62" xfId="0" applyFont="1" applyBorder="1" applyAlignment="1">
      <alignment horizontal="center"/>
    </xf>
    <xf numFmtId="0" fontId="50" fillId="0" borderId="26" xfId="0" applyFont="1" applyBorder="1" applyAlignment="1">
      <alignment horizontal="center"/>
    </xf>
    <xf numFmtId="0" fontId="10" fillId="0" borderId="26" xfId="0" applyFont="1" applyBorder="1" applyAlignment="1">
      <alignment horizontal="center"/>
    </xf>
    <xf numFmtId="0" fontId="50" fillId="0" borderId="35"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0066CC"/>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86</xdr:row>
      <xdr:rowOff>0</xdr:rowOff>
    </xdr:from>
    <xdr:to>
      <xdr:col>6</xdr:col>
      <xdr:colOff>276225</xdr:colOff>
      <xdr:row>87</xdr:row>
      <xdr:rowOff>137160</xdr:rowOff>
    </xdr:to>
    <xdr:sp macro="" textlink="">
      <xdr:nvSpPr>
        <xdr:cNvPr id="1025" name="AutoShape 1" descr="Affichage de LogoAppromarine_Png.png en cours...">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6164580" y="1112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1758950</xdr:colOff>
      <xdr:row>0</xdr:row>
      <xdr:rowOff>228599</xdr:rowOff>
    </xdr:from>
    <xdr:to>
      <xdr:col>9</xdr:col>
      <xdr:colOff>657180</xdr:colOff>
      <xdr:row>52</xdr:row>
      <xdr:rowOff>31749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8950" y="228599"/>
          <a:ext cx="9978980" cy="4899025"/>
        </a:xfrm>
        <a:prstGeom prst="rect">
          <a:avLst/>
        </a:prstGeom>
      </xdr:spPr>
    </xdr:pic>
    <xdr:clientData/>
  </xdr:twoCellAnchor>
  <xdr:twoCellAnchor editAs="oneCell">
    <xdr:from>
      <xdr:col>3</xdr:col>
      <xdr:colOff>957157</xdr:colOff>
      <xdr:row>78</xdr:row>
      <xdr:rowOff>22378</xdr:rowOff>
    </xdr:from>
    <xdr:to>
      <xdr:col>8</xdr:col>
      <xdr:colOff>47626</xdr:colOff>
      <xdr:row>92</xdr:row>
      <xdr:rowOff>84172</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24407" y="13087503"/>
          <a:ext cx="4710219" cy="237954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ppromarine@orang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Q403"/>
  <sheetViews>
    <sheetView tabSelected="1" view="pageBreakPreview" topLeftCell="A64" zoomScale="80" zoomScaleNormal="100" zoomScaleSheetLayoutView="80" workbookViewId="0">
      <selection activeCell="A245" sqref="A245:E245"/>
    </sheetView>
  </sheetViews>
  <sheetFormatPr baseColWidth="10" defaultColWidth="14.5" defaultRowHeight="15.75" customHeight="1"/>
  <cols>
    <col min="1" max="1" width="27.83203125" customWidth="1"/>
    <col min="5" max="5" width="12.33203125" customWidth="1"/>
    <col min="6" max="6" width="0.5" customWidth="1"/>
    <col min="7" max="7" width="31.83203125" customWidth="1"/>
  </cols>
  <sheetData>
    <row r="1" spans="1:13" ht="21.5" customHeight="1">
      <c r="A1" s="248" t="s">
        <v>593</v>
      </c>
      <c r="B1" s="249"/>
      <c r="C1" s="249"/>
      <c r="D1" s="249"/>
      <c r="E1" s="249"/>
      <c r="F1" s="249"/>
      <c r="G1" s="249"/>
      <c r="H1" s="249"/>
      <c r="I1" s="249"/>
      <c r="J1" s="249"/>
      <c r="K1" s="249"/>
      <c r="L1" s="2"/>
      <c r="M1" s="2"/>
    </row>
    <row r="2" spans="1:13" ht="0.5" hidden="1" customHeight="1">
      <c r="A2" s="247"/>
      <c r="B2" s="247"/>
      <c r="C2" s="247"/>
      <c r="D2" s="247"/>
      <c r="E2" s="247"/>
      <c r="F2" s="247"/>
      <c r="G2" s="247"/>
      <c r="H2" s="247"/>
      <c r="I2" s="247"/>
      <c r="J2" s="247"/>
      <c r="K2" s="247"/>
      <c r="L2" s="2"/>
      <c r="M2" s="2"/>
    </row>
    <row r="3" spans="1:13" ht="13.25" hidden="1" customHeight="1">
      <c r="A3" s="247"/>
      <c r="B3" s="247"/>
      <c r="C3" s="247"/>
      <c r="D3" s="247"/>
      <c r="E3" s="247"/>
      <c r="F3" s="247"/>
      <c r="G3" s="247"/>
      <c r="H3" s="247"/>
      <c r="I3" s="247"/>
      <c r="J3" s="247"/>
      <c r="K3" s="247"/>
      <c r="L3" s="2"/>
      <c r="M3" s="2"/>
    </row>
    <row r="4" spans="1:13" ht="1.25" hidden="1" customHeight="1">
      <c r="A4" s="247"/>
      <c r="B4" s="247"/>
      <c r="C4" s="247"/>
      <c r="D4" s="247"/>
      <c r="E4" s="247"/>
      <c r="F4" s="247"/>
      <c r="G4" s="247"/>
      <c r="H4" s="247"/>
      <c r="I4" s="247"/>
      <c r="J4" s="247"/>
      <c r="K4" s="247"/>
      <c r="L4" s="2"/>
      <c r="M4" s="2"/>
    </row>
    <row r="5" spans="1:13" ht="28.25" hidden="1" customHeight="1">
      <c r="A5" s="247"/>
      <c r="B5" s="247"/>
      <c r="C5" s="247"/>
      <c r="D5" s="247"/>
      <c r="E5" s="247"/>
      <c r="F5" s="247"/>
      <c r="G5" s="247"/>
      <c r="H5" s="247"/>
      <c r="I5" s="247"/>
      <c r="J5" s="247"/>
      <c r="K5" s="247"/>
      <c r="L5" s="2"/>
      <c r="M5" s="2"/>
    </row>
    <row r="6" spans="1:13" ht="73" hidden="1" customHeight="1">
      <c r="A6" s="247"/>
      <c r="B6" s="247"/>
      <c r="C6" s="247"/>
      <c r="D6" s="247"/>
      <c r="E6" s="247"/>
      <c r="F6" s="247"/>
      <c r="G6" s="247"/>
      <c r="H6" s="247"/>
      <c r="I6" s="247"/>
      <c r="J6" s="247"/>
      <c r="K6" s="247"/>
      <c r="L6" s="2"/>
      <c r="M6" s="2"/>
    </row>
    <row r="7" spans="1:13" ht="13.25" customHeight="1">
      <c r="A7" s="253" t="s">
        <v>594</v>
      </c>
      <c r="B7" s="253"/>
      <c r="C7" s="253"/>
      <c r="D7" s="253"/>
      <c r="E7" s="253"/>
      <c r="F7" s="253"/>
      <c r="G7" s="253"/>
      <c r="H7" s="253"/>
      <c r="I7" s="253"/>
      <c r="J7" s="253"/>
      <c r="K7" s="253"/>
      <c r="L7" s="2"/>
      <c r="M7" s="2"/>
    </row>
    <row r="8" spans="1:13" ht="13.25" customHeight="1">
      <c r="A8" s="253"/>
      <c r="B8" s="253"/>
      <c r="C8" s="253"/>
      <c r="D8" s="253"/>
      <c r="E8" s="253"/>
      <c r="F8" s="253"/>
      <c r="G8" s="253"/>
      <c r="H8" s="253"/>
      <c r="I8" s="253"/>
      <c r="J8" s="253"/>
      <c r="K8" s="253"/>
      <c r="L8" s="2"/>
      <c r="M8" s="2"/>
    </row>
    <row r="9" spans="1:13" ht="13.25" customHeight="1">
      <c r="A9" s="253"/>
      <c r="B9" s="253"/>
      <c r="C9" s="253"/>
      <c r="D9" s="253"/>
      <c r="E9" s="253"/>
      <c r="F9" s="253"/>
      <c r="G9" s="253"/>
      <c r="H9" s="253"/>
      <c r="I9" s="253"/>
      <c r="J9" s="253"/>
      <c r="K9" s="253"/>
      <c r="L9" s="2"/>
      <c r="M9" s="2"/>
    </row>
    <row r="10" spans="1:13" ht="13.25" customHeight="1">
      <c r="A10" s="253"/>
      <c r="B10" s="253"/>
      <c r="C10" s="253"/>
      <c r="D10" s="253"/>
      <c r="E10" s="253"/>
      <c r="F10" s="253"/>
      <c r="G10" s="253"/>
      <c r="H10" s="253"/>
      <c r="I10" s="253"/>
      <c r="J10" s="253"/>
      <c r="K10" s="253"/>
      <c r="L10" s="2"/>
      <c r="M10" s="2"/>
    </row>
    <row r="11" spans="1:13" ht="13.25" customHeight="1">
      <c r="A11" s="253"/>
      <c r="B11" s="253"/>
      <c r="C11" s="253"/>
      <c r="D11" s="253"/>
      <c r="E11" s="253"/>
      <c r="F11" s="253"/>
      <c r="G11" s="253"/>
      <c r="H11" s="253"/>
      <c r="I11" s="253"/>
      <c r="J11" s="253"/>
      <c r="K11" s="253"/>
      <c r="L11" s="2"/>
      <c r="M11" s="2"/>
    </row>
    <row r="12" spans="1:13" ht="13.25" customHeight="1">
      <c r="A12" s="253"/>
      <c r="B12" s="253"/>
      <c r="C12" s="253"/>
      <c r="D12" s="253"/>
      <c r="E12" s="253"/>
      <c r="F12" s="253"/>
      <c r="G12" s="253"/>
      <c r="H12" s="253"/>
      <c r="I12" s="253"/>
      <c r="J12" s="253"/>
      <c r="K12" s="253"/>
      <c r="L12" s="2"/>
      <c r="M12" s="2"/>
    </row>
    <row r="13" spans="1:13" ht="13.25" customHeight="1">
      <c r="A13" s="253"/>
      <c r="B13" s="253"/>
      <c r="C13" s="253"/>
      <c r="D13" s="253"/>
      <c r="E13" s="253"/>
      <c r="F13" s="253"/>
      <c r="G13" s="253"/>
      <c r="H13" s="253"/>
      <c r="I13" s="253"/>
      <c r="J13" s="253"/>
      <c r="K13" s="253"/>
      <c r="L13" s="2"/>
      <c r="M13" s="2"/>
    </row>
    <row r="14" spans="1:13" ht="13.25" customHeight="1">
      <c r="A14" s="253"/>
      <c r="B14" s="253"/>
      <c r="C14" s="253"/>
      <c r="D14" s="253"/>
      <c r="E14" s="253"/>
      <c r="F14" s="253"/>
      <c r="G14" s="253"/>
      <c r="H14" s="253"/>
      <c r="I14" s="253"/>
      <c r="J14" s="253"/>
      <c r="K14" s="253"/>
      <c r="L14" s="2"/>
      <c r="M14" s="2"/>
    </row>
    <row r="15" spans="1:13" ht="13.25" customHeight="1">
      <c r="A15" s="253"/>
      <c r="B15" s="253"/>
      <c r="C15" s="253"/>
      <c r="D15" s="253"/>
      <c r="E15" s="253"/>
      <c r="F15" s="253"/>
      <c r="G15" s="253"/>
      <c r="H15" s="253"/>
      <c r="I15" s="253"/>
      <c r="J15" s="253"/>
      <c r="K15" s="253"/>
      <c r="L15" s="2"/>
      <c r="M15" s="2"/>
    </row>
    <row r="16" spans="1:13" ht="13.25" customHeight="1">
      <c r="A16" s="253"/>
      <c r="B16" s="253"/>
      <c r="C16" s="253"/>
      <c r="D16" s="253"/>
      <c r="E16" s="253"/>
      <c r="F16" s="253"/>
      <c r="G16" s="253"/>
      <c r="H16" s="253"/>
      <c r="I16" s="253"/>
      <c r="J16" s="253"/>
      <c r="K16" s="253"/>
      <c r="L16" s="2"/>
      <c r="M16" s="2"/>
    </row>
    <row r="17" spans="1:13" ht="0.5" customHeight="1">
      <c r="A17" s="253"/>
      <c r="B17" s="253"/>
      <c r="C17" s="253"/>
      <c r="D17" s="253"/>
      <c r="E17" s="253"/>
      <c r="F17" s="253"/>
      <c r="G17" s="253"/>
      <c r="H17" s="253"/>
      <c r="I17" s="253"/>
      <c r="J17" s="253"/>
      <c r="K17" s="253"/>
      <c r="L17" s="2"/>
      <c r="M17" s="2"/>
    </row>
    <row r="18" spans="1:13" ht="13.25" hidden="1" customHeight="1">
      <c r="A18" s="253"/>
      <c r="B18" s="253"/>
      <c r="C18" s="253"/>
      <c r="D18" s="253"/>
      <c r="E18" s="253"/>
      <c r="F18" s="253"/>
      <c r="G18" s="253"/>
      <c r="H18" s="253"/>
      <c r="I18" s="253"/>
      <c r="J18" s="253"/>
      <c r="K18" s="253"/>
      <c r="L18" s="2"/>
      <c r="M18" s="2"/>
    </row>
    <row r="19" spans="1:13" ht="13.25" hidden="1" customHeight="1">
      <c r="A19" s="253"/>
      <c r="B19" s="253"/>
      <c r="C19" s="253"/>
      <c r="D19" s="253"/>
      <c r="E19" s="253"/>
      <c r="F19" s="253"/>
      <c r="G19" s="253"/>
      <c r="H19" s="253"/>
      <c r="I19" s="253"/>
      <c r="J19" s="253"/>
      <c r="K19" s="253"/>
      <c r="L19" s="2"/>
      <c r="M19" s="2"/>
    </row>
    <row r="20" spans="1:13" ht="6.5" hidden="1" customHeight="1">
      <c r="A20" s="253"/>
      <c r="B20" s="253"/>
      <c r="C20" s="253"/>
      <c r="D20" s="253"/>
      <c r="E20" s="253"/>
      <c r="F20" s="253"/>
      <c r="G20" s="253"/>
      <c r="H20" s="253"/>
      <c r="I20" s="253"/>
      <c r="J20" s="253"/>
      <c r="K20" s="253"/>
      <c r="L20" s="2"/>
      <c r="M20" s="2"/>
    </row>
    <row r="21" spans="1:13" ht="13.25" hidden="1" customHeight="1">
      <c r="A21" s="253"/>
      <c r="B21" s="253"/>
      <c r="C21" s="253"/>
      <c r="D21" s="253"/>
      <c r="E21" s="253"/>
      <c r="F21" s="253"/>
      <c r="G21" s="253"/>
      <c r="H21" s="253"/>
      <c r="I21" s="253"/>
      <c r="J21" s="253"/>
      <c r="K21" s="253"/>
      <c r="L21" s="2"/>
      <c r="M21" s="2"/>
    </row>
    <row r="22" spans="1:13" ht="13.25" hidden="1" customHeight="1">
      <c r="A22" s="253"/>
      <c r="B22" s="253"/>
      <c r="C22" s="253"/>
      <c r="D22" s="253"/>
      <c r="E22" s="253"/>
      <c r="F22" s="253"/>
      <c r="G22" s="253"/>
      <c r="H22" s="253"/>
      <c r="I22" s="253"/>
      <c r="J22" s="253"/>
      <c r="K22" s="253"/>
      <c r="L22" s="2"/>
      <c r="M22" s="2"/>
    </row>
    <row r="23" spans="1:13" ht="13.25" hidden="1" customHeight="1">
      <c r="A23" s="253"/>
      <c r="B23" s="253"/>
      <c r="C23" s="253"/>
      <c r="D23" s="253"/>
      <c r="E23" s="253"/>
      <c r="F23" s="253"/>
      <c r="G23" s="253"/>
      <c r="H23" s="253"/>
      <c r="I23" s="253"/>
      <c r="J23" s="253"/>
      <c r="K23" s="253"/>
      <c r="L23" s="2"/>
      <c r="M23" s="2"/>
    </row>
    <row r="24" spans="1:13" ht="13.25" hidden="1" customHeight="1">
      <c r="A24" s="253"/>
      <c r="B24" s="253"/>
      <c r="C24" s="253"/>
      <c r="D24" s="253"/>
      <c r="E24" s="253"/>
      <c r="F24" s="253"/>
      <c r="G24" s="253"/>
      <c r="H24" s="253"/>
      <c r="I24" s="253"/>
      <c r="J24" s="253"/>
      <c r="K24" s="253"/>
      <c r="L24" s="2"/>
      <c r="M24" s="2"/>
    </row>
    <row r="25" spans="1:13" ht="13.25" hidden="1" customHeight="1">
      <c r="A25" s="253"/>
      <c r="B25" s="253"/>
      <c r="C25" s="253"/>
      <c r="D25" s="253"/>
      <c r="E25" s="253"/>
      <c r="F25" s="253"/>
      <c r="G25" s="253"/>
      <c r="H25" s="253"/>
      <c r="I25" s="253"/>
      <c r="J25" s="253"/>
      <c r="K25" s="253"/>
      <c r="L25" s="2"/>
      <c r="M25" s="2"/>
    </row>
    <row r="26" spans="1:13" ht="13.25" hidden="1" customHeight="1">
      <c r="A26" s="253"/>
      <c r="B26" s="253"/>
      <c r="C26" s="253"/>
      <c r="D26" s="253"/>
      <c r="E26" s="253"/>
      <c r="F26" s="253"/>
      <c r="G26" s="253"/>
      <c r="H26" s="253"/>
      <c r="I26" s="253"/>
      <c r="J26" s="253"/>
      <c r="K26" s="253"/>
      <c r="L26" s="2"/>
      <c r="M26" s="2"/>
    </row>
    <row r="27" spans="1:13" ht="13.25" hidden="1" customHeight="1">
      <c r="A27" s="253"/>
      <c r="B27" s="253"/>
      <c r="C27" s="253"/>
      <c r="D27" s="253"/>
      <c r="E27" s="253"/>
      <c r="F27" s="253"/>
      <c r="G27" s="253"/>
      <c r="H27" s="253"/>
      <c r="I27" s="253"/>
      <c r="J27" s="253"/>
      <c r="K27" s="253"/>
      <c r="L27" s="2"/>
      <c r="M27" s="2"/>
    </row>
    <row r="28" spans="1:13" ht="13.25" hidden="1" customHeight="1">
      <c r="A28" s="253"/>
      <c r="B28" s="253"/>
      <c r="C28" s="253"/>
      <c r="D28" s="253"/>
      <c r="E28" s="253"/>
      <c r="F28" s="253"/>
      <c r="G28" s="253"/>
      <c r="H28" s="253"/>
      <c r="I28" s="253"/>
      <c r="J28" s="253"/>
      <c r="K28" s="253"/>
      <c r="L28" s="2"/>
      <c r="M28" s="2"/>
    </row>
    <row r="29" spans="1:13" ht="13.25" hidden="1" customHeight="1">
      <c r="A29" s="253"/>
      <c r="B29" s="253"/>
      <c r="C29" s="253"/>
      <c r="D29" s="253"/>
      <c r="E29" s="253"/>
      <c r="F29" s="253"/>
      <c r="G29" s="253"/>
      <c r="H29" s="253"/>
      <c r="I29" s="253"/>
      <c r="J29" s="253"/>
      <c r="K29" s="253"/>
      <c r="L29" s="2"/>
      <c r="M29" s="2"/>
    </row>
    <row r="30" spans="1:13" ht="13.25" hidden="1" customHeight="1">
      <c r="A30" s="253"/>
      <c r="B30" s="253"/>
      <c r="C30" s="253"/>
      <c r="D30" s="253"/>
      <c r="E30" s="253"/>
      <c r="F30" s="253"/>
      <c r="G30" s="253"/>
      <c r="H30" s="253"/>
      <c r="I30" s="253"/>
      <c r="J30" s="253"/>
      <c r="K30" s="253"/>
      <c r="L30" s="2"/>
      <c r="M30" s="2"/>
    </row>
    <row r="31" spans="1:13" ht="13.25" hidden="1" customHeight="1">
      <c r="A31" s="253"/>
      <c r="B31" s="253"/>
      <c r="C31" s="253"/>
      <c r="D31" s="253"/>
      <c r="E31" s="253"/>
      <c r="F31" s="253"/>
      <c r="G31" s="253"/>
      <c r="H31" s="253"/>
      <c r="I31" s="253"/>
      <c r="J31" s="253"/>
      <c r="K31" s="253"/>
      <c r="L31" s="2"/>
      <c r="M31" s="2"/>
    </row>
    <row r="32" spans="1:13" ht="13.25" hidden="1" customHeight="1">
      <c r="A32" s="253"/>
      <c r="B32" s="253"/>
      <c r="C32" s="253"/>
      <c r="D32" s="253"/>
      <c r="E32" s="253"/>
      <c r="F32" s="253"/>
      <c r="G32" s="253"/>
      <c r="H32" s="253"/>
      <c r="I32" s="253"/>
      <c r="J32" s="253"/>
      <c r="K32" s="253"/>
      <c r="L32" s="2"/>
      <c r="M32" s="2"/>
    </row>
    <row r="33" spans="1:13" ht="13.25" customHeight="1">
      <c r="A33" s="253"/>
      <c r="B33" s="253"/>
      <c r="C33" s="253"/>
      <c r="D33" s="253"/>
      <c r="E33" s="253"/>
      <c r="F33" s="253"/>
      <c r="G33" s="253"/>
      <c r="H33" s="253"/>
      <c r="I33" s="253"/>
      <c r="J33" s="253"/>
      <c r="K33" s="253"/>
      <c r="L33" s="2"/>
      <c r="M33" s="2"/>
    </row>
    <row r="34" spans="1:13" ht="13.25" customHeight="1">
      <c r="A34" s="253"/>
      <c r="B34" s="253"/>
      <c r="C34" s="253"/>
      <c r="D34" s="253"/>
      <c r="E34" s="253"/>
      <c r="F34" s="253"/>
      <c r="G34" s="253"/>
      <c r="H34" s="253"/>
      <c r="I34" s="253"/>
      <c r="J34" s="253"/>
      <c r="K34" s="253"/>
      <c r="L34" s="2"/>
      <c r="M34" s="2"/>
    </row>
    <row r="35" spans="1:13" ht="13.25" customHeight="1">
      <c r="A35" s="253"/>
      <c r="B35" s="253"/>
      <c r="C35" s="253"/>
      <c r="D35" s="253"/>
      <c r="E35" s="253"/>
      <c r="F35" s="253"/>
      <c r="G35" s="253"/>
      <c r="H35" s="253"/>
      <c r="I35" s="253"/>
      <c r="J35" s="253"/>
      <c r="K35" s="253"/>
      <c r="L35" s="2"/>
      <c r="M35" s="2"/>
    </row>
    <row r="36" spans="1:13" ht="13.25" customHeight="1">
      <c r="A36" s="253"/>
      <c r="B36" s="253"/>
      <c r="C36" s="253"/>
      <c r="D36" s="253"/>
      <c r="E36" s="253"/>
      <c r="F36" s="253"/>
      <c r="G36" s="253"/>
      <c r="H36" s="253"/>
      <c r="I36" s="253"/>
      <c r="J36" s="253"/>
      <c r="K36" s="253"/>
      <c r="L36" s="2"/>
      <c r="M36" s="2"/>
    </row>
    <row r="37" spans="1:13" ht="13.25" customHeight="1">
      <c r="A37" s="253"/>
      <c r="B37" s="253"/>
      <c r="C37" s="253"/>
      <c r="D37" s="253"/>
      <c r="E37" s="253"/>
      <c r="F37" s="253"/>
      <c r="G37" s="253"/>
      <c r="H37" s="253"/>
      <c r="I37" s="253"/>
      <c r="J37" s="253"/>
      <c r="K37" s="253"/>
      <c r="L37" s="2"/>
      <c r="M37" s="2"/>
    </row>
    <row r="38" spans="1:13" ht="13.25" customHeight="1">
      <c r="A38" s="253"/>
      <c r="B38" s="253"/>
      <c r="C38" s="253"/>
      <c r="D38" s="253"/>
      <c r="E38" s="253"/>
      <c r="F38" s="253"/>
      <c r="G38" s="253"/>
      <c r="H38" s="253"/>
      <c r="I38" s="253"/>
      <c r="J38" s="253"/>
      <c r="K38" s="253"/>
      <c r="L38" s="2"/>
      <c r="M38" s="2"/>
    </row>
    <row r="39" spans="1:13" ht="13.25" customHeight="1">
      <c r="A39" s="253"/>
      <c r="B39" s="253"/>
      <c r="C39" s="253"/>
      <c r="D39" s="253"/>
      <c r="E39" s="253"/>
      <c r="F39" s="253"/>
      <c r="G39" s="253"/>
      <c r="H39" s="253"/>
      <c r="I39" s="253"/>
      <c r="J39" s="253"/>
      <c r="K39" s="253"/>
      <c r="L39" s="2"/>
      <c r="M39" s="2"/>
    </row>
    <row r="40" spans="1:13" ht="13.25" customHeight="1">
      <c r="A40" s="253"/>
      <c r="B40" s="253"/>
      <c r="C40" s="253"/>
      <c r="D40" s="253"/>
      <c r="E40" s="253"/>
      <c r="F40" s="253"/>
      <c r="G40" s="253"/>
      <c r="H40" s="253"/>
      <c r="I40" s="253"/>
      <c r="J40" s="253"/>
      <c r="K40" s="253"/>
      <c r="L40" s="2"/>
      <c r="M40" s="2"/>
    </row>
    <row r="41" spans="1:13" ht="13.25" customHeight="1">
      <c r="A41" s="253"/>
      <c r="B41" s="253"/>
      <c r="C41" s="253"/>
      <c r="D41" s="253"/>
      <c r="E41" s="253"/>
      <c r="F41" s="253"/>
      <c r="G41" s="253"/>
      <c r="H41" s="253"/>
      <c r="I41" s="253"/>
      <c r="J41" s="253"/>
      <c r="K41" s="253"/>
      <c r="L41" s="2"/>
      <c r="M41" s="2"/>
    </row>
    <row r="42" spans="1:13" ht="13.25" customHeight="1">
      <c r="A42" s="253"/>
      <c r="B42" s="253"/>
      <c r="C42" s="253"/>
      <c r="D42" s="253"/>
      <c r="E42" s="253"/>
      <c r="F42" s="253"/>
      <c r="G42" s="253"/>
      <c r="H42" s="253"/>
      <c r="I42" s="253"/>
      <c r="J42" s="253"/>
      <c r="K42" s="253"/>
      <c r="L42" s="2"/>
      <c r="M42" s="2"/>
    </row>
    <row r="43" spans="1:13" ht="13.25" customHeight="1">
      <c r="A43" s="253"/>
      <c r="B43" s="253"/>
      <c r="C43" s="253"/>
      <c r="D43" s="253"/>
      <c r="E43" s="253"/>
      <c r="F43" s="253"/>
      <c r="G43" s="253"/>
      <c r="H43" s="253"/>
      <c r="I43" s="253"/>
      <c r="J43" s="253"/>
      <c r="K43" s="253"/>
      <c r="L43" s="2"/>
      <c r="M43" s="2"/>
    </row>
    <row r="44" spans="1:13" ht="18.5" customHeight="1">
      <c r="A44" s="253"/>
      <c r="B44" s="253"/>
      <c r="C44" s="253"/>
      <c r="D44" s="253"/>
      <c r="E44" s="253"/>
      <c r="F44" s="253"/>
      <c r="G44" s="253"/>
      <c r="H44" s="253"/>
      <c r="I44" s="253"/>
      <c r="J44" s="253"/>
      <c r="K44" s="253"/>
      <c r="L44" s="2"/>
      <c r="M44" s="2"/>
    </row>
    <row r="45" spans="1:13" ht="13.25" customHeight="1">
      <c r="A45" s="253"/>
      <c r="B45" s="253"/>
      <c r="C45" s="253"/>
      <c r="D45" s="253"/>
      <c r="E45" s="253"/>
      <c r="F45" s="253"/>
      <c r="G45" s="253"/>
      <c r="H45" s="253"/>
      <c r="I45" s="253"/>
      <c r="J45" s="253"/>
      <c r="K45" s="253"/>
      <c r="L45" s="2"/>
      <c r="M45" s="2"/>
    </row>
    <row r="46" spans="1:13" ht="13.25" customHeight="1">
      <c r="A46" s="253"/>
      <c r="B46" s="253"/>
      <c r="C46" s="253"/>
      <c r="D46" s="253"/>
      <c r="E46" s="253"/>
      <c r="F46" s="253"/>
      <c r="G46" s="253"/>
      <c r="H46" s="253"/>
      <c r="I46" s="253"/>
      <c r="J46" s="253"/>
      <c r="K46" s="253"/>
      <c r="L46" s="2"/>
      <c r="M46" s="2"/>
    </row>
    <row r="47" spans="1:13" ht="13.25" customHeight="1">
      <c r="A47" s="253"/>
      <c r="B47" s="253"/>
      <c r="C47" s="253"/>
      <c r="D47" s="253"/>
      <c r="E47" s="253"/>
      <c r="F47" s="253"/>
      <c r="G47" s="253"/>
      <c r="H47" s="253"/>
      <c r="I47" s="253"/>
      <c r="J47" s="253"/>
      <c r="K47" s="253"/>
      <c r="L47" s="2"/>
      <c r="M47" s="2"/>
    </row>
    <row r="48" spans="1:13" ht="13.25" customHeight="1">
      <c r="A48" s="253"/>
      <c r="B48" s="253"/>
      <c r="C48" s="253"/>
      <c r="D48" s="253"/>
      <c r="E48" s="253"/>
      <c r="F48" s="253"/>
      <c r="G48" s="253"/>
      <c r="H48" s="253"/>
      <c r="I48" s="253"/>
      <c r="J48" s="253"/>
      <c r="K48" s="253"/>
      <c r="L48" s="2"/>
      <c r="M48" s="2"/>
    </row>
    <row r="49" spans="1:13" ht="13.25" customHeight="1">
      <c r="A49" s="253"/>
      <c r="B49" s="253"/>
      <c r="C49" s="253"/>
      <c r="D49" s="253"/>
      <c r="E49" s="253"/>
      <c r="F49" s="253"/>
      <c r="G49" s="253"/>
      <c r="H49" s="253"/>
      <c r="I49" s="253"/>
      <c r="J49" s="253"/>
      <c r="K49" s="253"/>
      <c r="L49" s="2"/>
      <c r="M49" s="2"/>
    </row>
    <row r="50" spans="1:13" ht="13.25" customHeight="1">
      <c r="A50" s="253"/>
      <c r="B50" s="253"/>
      <c r="C50" s="253"/>
      <c r="D50" s="253"/>
      <c r="E50" s="253"/>
      <c r="F50" s="253"/>
      <c r="G50" s="253"/>
      <c r="H50" s="253"/>
      <c r="I50" s="253"/>
      <c r="J50" s="253"/>
      <c r="K50" s="253"/>
      <c r="L50" s="2"/>
      <c r="M50" s="2"/>
    </row>
    <row r="51" spans="1:13" ht="13.25" customHeight="1">
      <c r="A51" s="253"/>
      <c r="B51" s="253"/>
      <c r="C51" s="253"/>
      <c r="D51" s="253"/>
      <c r="E51" s="253"/>
      <c r="F51" s="253"/>
      <c r="G51" s="253"/>
      <c r="H51" s="253"/>
      <c r="I51" s="253"/>
      <c r="J51" s="253"/>
      <c r="K51" s="253"/>
      <c r="L51" s="2"/>
      <c r="M51" s="2"/>
    </row>
    <row r="52" spans="1:13" ht="13.25" customHeight="1">
      <c r="A52" s="253"/>
      <c r="B52" s="253"/>
      <c r="C52" s="253"/>
      <c r="D52" s="253"/>
      <c r="E52" s="253"/>
      <c r="F52" s="253"/>
      <c r="G52" s="253"/>
      <c r="H52" s="253"/>
      <c r="I52" s="253"/>
      <c r="J52" s="253"/>
      <c r="K52" s="253"/>
      <c r="L52" s="2"/>
      <c r="M52" s="2"/>
    </row>
    <row r="53" spans="1:13" ht="13.25" customHeight="1">
      <c r="A53" s="253"/>
      <c r="B53" s="253"/>
      <c r="C53" s="253"/>
      <c r="D53" s="253"/>
      <c r="E53" s="253"/>
      <c r="F53" s="253"/>
      <c r="G53" s="253"/>
      <c r="H53" s="253"/>
      <c r="I53" s="253"/>
      <c r="J53" s="253"/>
      <c r="K53" s="253"/>
      <c r="L53" s="2"/>
      <c r="M53" s="2"/>
    </row>
    <row r="54" spans="1:13" ht="13.25" customHeight="1">
      <c r="A54" s="253"/>
      <c r="B54" s="253"/>
      <c r="C54" s="253"/>
      <c r="D54" s="253"/>
      <c r="E54" s="253"/>
      <c r="F54" s="253"/>
      <c r="G54" s="253"/>
      <c r="H54" s="253"/>
      <c r="I54" s="253"/>
      <c r="J54" s="253"/>
      <c r="K54" s="253"/>
      <c r="L54" s="2"/>
      <c r="M54" s="2"/>
    </row>
    <row r="55" spans="1:13" ht="13.25" customHeight="1">
      <c r="A55" s="253"/>
      <c r="B55" s="253"/>
      <c r="C55" s="253"/>
      <c r="D55" s="253"/>
      <c r="E55" s="253"/>
      <c r="F55" s="253"/>
      <c r="G55" s="253"/>
      <c r="H55" s="253"/>
      <c r="I55" s="253"/>
      <c r="J55" s="253"/>
      <c r="K55" s="253"/>
      <c r="L55" s="2"/>
      <c r="M55" s="2"/>
    </row>
    <row r="56" spans="1:13" ht="13.25" customHeight="1">
      <c r="A56" s="253"/>
      <c r="B56" s="253"/>
      <c r="C56" s="253"/>
      <c r="D56" s="253"/>
      <c r="E56" s="253"/>
      <c r="F56" s="253"/>
      <c r="G56" s="253"/>
      <c r="H56" s="253"/>
      <c r="I56" s="253"/>
      <c r="J56" s="253"/>
      <c r="K56" s="253"/>
      <c r="L56" s="2"/>
      <c r="M56" s="2"/>
    </row>
    <row r="57" spans="1:13" ht="13.25" customHeight="1">
      <c r="A57" s="253"/>
      <c r="B57" s="253"/>
      <c r="C57" s="253"/>
      <c r="D57" s="253"/>
      <c r="E57" s="253"/>
      <c r="F57" s="253"/>
      <c r="G57" s="253"/>
      <c r="H57" s="253"/>
      <c r="I57" s="253"/>
      <c r="J57" s="253"/>
      <c r="K57" s="253"/>
      <c r="L57" s="2"/>
      <c r="M57" s="2"/>
    </row>
    <row r="58" spans="1:13" ht="315" customHeight="1">
      <c r="A58" s="253"/>
      <c r="B58" s="253"/>
      <c r="C58" s="253"/>
      <c r="D58" s="253"/>
      <c r="E58" s="253"/>
      <c r="F58" s="253"/>
      <c r="G58" s="253"/>
      <c r="H58" s="253"/>
      <c r="I58" s="253"/>
      <c r="J58" s="253"/>
      <c r="K58" s="253"/>
      <c r="L58" s="2"/>
      <c r="M58" s="2"/>
    </row>
    <row r="59" spans="1:13" s="117" customFormat="1" ht="13.25" customHeight="1">
      <c r="A59" s="253"/>
      <c r="B59" s="253"/>
      <c r="C59" s="253"/>
      <c r="D59" s="253"/>
      <c r="E59" s="253"/>
      <c r="F59" s="253"/>
      <c r="G59" s="253"/>
      <c r="H59" s="253"/>
      <c r="I59" s="253"/>
      <c r="J59" s="253"/>
      <c r="K59" s="253"/>
      <c r="L59" s="3"/>
      <c r="M59" s="3"/>
    </row>
    <row r="60" spans="1:13" s="117" customFormat="1" ht="13.25" customHeight="1">
      <c r="A60" s="253"/>
      <c r="B60" s="253"/>
      <c r="C60" s="253"/>
      <c r="D60" s="253"/>
      <c r="E60" s="253"/>
      <c r="F60" s="253"/>
      <c r="G60" s="253"/>
      <c r="H60" s="253"/>
      <c r="I60" s="253"/>
      <c r="J60" s="253"/>
      <c r="K60" s="253"/>
      <c r="L60" s="3"/>
      <c r="M60" s="3"/>
    </row>
    <row r="61" spans="1:13" s="117" customFormat="1" ht="13.25" customHeight="1">
      <c r="A61" s="253"/>
      <c r="B61" s="253"/>
      <c r="C61" s="253"/>
      <c r="D61" s="253"/>
      <c r="E61" s="253"/>
      <c r="F61" s="253"/>
      <c r="G61" s="253"/>
      <c r="H61" s="253"/>
      <c r="I61" s="253"/>
      <c r="J61" s="253"/>
      <c r="K61" s="253"/>
      <c r="L61" s="3"/>
      <c r="M61" s="3"/>
    </row>
    <row r="62" spans="1:13" s="220" customFormat="1" ht="13.25" customHeight="1">
      <c r="A62" s="253"/>
      <c r="B62" s="253"/>
      <c r="C62" s="253"/>
      <c r="D62" s="253"/>
      <c r="E62" s="253"/>
      <c r="F62" s="253"/>
      <c r="G62" s="253"/>
      <c r="H62" s="253"/>
      <c r="I62" s="253"/>
      <c r="J62" s="253"/>
      <c r="K62" s="253"/>
      <c r="L62" s="3"/>
      <c r="M62" s="3"/>
    </row>
    <row r="63" spans="1:13" s="220" customFormat="1" ht="13.25" customHeight="1">
      <c r="A63" s="253"/>
      <c r="B63" s="253"/>
      <c r="C63" s="253"/>
      <c r="D63" s="253"/>
      <c r="E63" s="253"/>
      <c r="F63" s="253"/>
      <c r="G63" s="253"/>
      <c r="H63" s="253"/>
      <c r="I63" s="253"/>
      <c r="J63" s="253"/>
      <c r="K63" s="253"/>
      <c r="L63" s="3"/>
      <c r="M63" s="3"/>
    </row>
    <row r="64" spans="1:13" s="220" customFormat="1" ht="13.25" customHeight="1">
      <c r="A64" s="253"/>
      <c r="B64" s="253"/>
      <c r="C64" s="253"/>
      <c r="D64" s="253"/>
      <c r="E64" s="253"/>
      <c r="F64" s="253"/>
      <c r="G64" s="253"/>
      <c r="H64" s="253"/>
      <c r="I64" s="253"/>
      <c r="J64" s="253"/>
      <c r="K64" s="253"/>
      <c r="L64" s="3"/>
      <c r="M64" s="3"/>
    </row>
    <row r="65" spans="1:13" s="117" customFormat="1" ht="13.25" customHeight="1">
      <c r="A65" s="253"/>
      <c r="B65" s="253"/>
      <c r="C65" s="253"/>
      <c r="D65" s="253"/>
      <c r="E65" s="253"/>
      <c r="F65" s="253"/>
      <c r="G65" s="253"/>
      <c r="H65" s="253"/>
      <c r="I65" s="253"/>
      <c r="J65" s="253"/>
      <c r="K65" s="253"/>
      <c r="L65" s="3"/>
      <c r="M65" s="3"/>
    </row>
    <row r="66" spans="1:13" s="220" customFormat="1" ht="13.25" customHeight="1">
      <c r="A66" s="253"/>
      <c r="B66" s="253"/>
      <c r="C66" s="253"/>
      <c r="D66" s="253"/>
      <c r="E66" s="253"/>
      <c r="F66" s="253"/>
      <c r="G66" s="253"/>
      <c r="H66" s="253"/>
      <c r="I66" s="253"/>
      <c r="J66" s="253"/>
      <c r="K66" s="253"/>
      <c r="L66" s="3"/>
      <c r="M66" s="3"/>
    </row>
    <row r="67" spans="1:13" s="220" customFormat="1" ht="13.25" customHeight="1">
      <c r="A67" s="253"/>
      <c r="B67" s="253"/>
      <c r="C67" s="253"/>
      <c r="D67" s="253"/>
      <c r="E67" s="253"/>
      <c r="F67" s="253"/>
      <c r="G67" s="253"/>
      <c r="H67" s="253"/>
      <c r="I67" s="253"/>
      <c r="J67" s="253"/>
      <c r="K67" s="253"/>
      <c r="L67" s="3"/>
      <c r="M67" s="3"/>
    </row>
    <row r="68" spans="1:13" s="220" customFormat="1" ht="13.25" customHeight="1">
      <c r="A68" s="253"/>
      <c r="B68" s="253"/>
      <c r="C68" s="253"/>
      <c r="D68" s="253"/>
      <c r="E68" s="253"/>
      <c r="F68" s="253"/>
      <c r="G68" s="253"/>
      <c r="H68" s="253"/>
      <c r="I68" s="253"/>
      <c r="J68" s="253"/>
      <c r="K68" s="253"/>
      <c r="L68" s="3"/>
      <c r="M68" s="3"/>
    </row>
    <row r="69" spans="1:13" s="220" customFormat="1" ht="13.25" customHeight="1">
      <c r="A69" s="253"/>
      <c r="B69" s="253"/>
      <c r="C69" s="253"/>
      <c r="D69" s="253"/>
      <c r="E69" s="253"/>
      <c r="F69" s="253"/>
      <c r="G69" s="253"/>
      <c r="H69" s="253"/>
      <c r="I69" s="253"/>
      <c r="J69" s="253"/>
      <c r="K69" s="253"/>
      <c r="L69" s="3"/>
      <c r="M69" s="3"/>
    </row>
    <row r="70" spans="1:13" s="220" customFormat="1" ht="13.25" customHeight="1">
      <c r="A70" s="253"/>
      <c r="B70" s="253"/>
      <c r="C70" s="253"/>
      <c r="D70" s="253"/>
      <c r="E70" s="253"/>
      <c r="F70" s="253"/>
      <c r="G70" s="253"/>
      <c r="H70" s="253"/>
      <c r="I70" s="253"/>
      <c r="J70" s="253"/>
      <c r="K70" s="253"/>
      <c r="L70" s="3"/>
      <c r="M70" s="3"/>
    </row>
    <row r="71" spans="1:13" s="220" customFormat="1" ht="13.25" customHeight="1">
      <c r="A71" s="253"/>
      <c r="B71" s="253"/>
      <c r="C71" s="253"/>
      <c r="D71" s="253"/>
      <c r="E71" s="253"/>
      <c r="F71" s="253"/>
      <c r="G71" s="253"/>
      <c r="H71" s="253"/>
      <c r="I71" s="253"/>
      <c r="J71" s="253"/>
      <c r="K71" s="253"/>
      <c r="L71" s="3"/>
      <c r="M71" s="3"/>
    </row>
    <row r="72" spans="1:13" s="220" customFormat="1" ht="13.25" customHeight="1">
      <c r="A72" s="253"/>
      <c r="B72" s="253"/>
      <c r="C72" s="253"/>
      <c r="D72" s="253"/>
      <c r="E72" s="253"/>
      <c r="F72" s="253"/>
      <c r="G72" s="253"/>
      <c r="H72" s="253"/>
      <c r="I72" s="253"/>
      <c r="J72" s="253"/>
      <c r="K72" s="253"/>
      <c r="L72" s="3"/>
      <c r="M72" s="3"/>
    </row>
    <row r="73" spans="1:13" s="220" customFormat="1" ht="13.25" customHeight="1">
      <c r="A73" s="138"/>
      <c r="B73" s="138"/>
      <c r="C73" s="138"/>
      <c r="D73" s="138"/>
      <c r="E73" s="138"/>
      <c r="F73" s="138"/>
      <c r="G73" s="138"/>
      <c r="H73" s="138"/>
      <c r="I73" s="138"/>
      <c r="J73" s="138"/>
      <c r="K73" s="138"/>
      <c r="L73" s="3"/>
      <c r="M73" s="3"/>
    </row>
    <row r="74" spans="1:13" s="220" customFormat="1" ht="13.25" customHeight="1">
      <c r="A74" s="138"/>
      <c r="B74" s="138"/>
      <c r="C74" s="138"/>
      <c r="D74" s="138"/>
      <c r="E74" s="138"/>
      <c r="F74" s="138"/>
      <c r="G74" s="138"/>
      <c r="H74" s="138"/>
      <c r="I74" s="138"/>
      <c r="J74" s="138"/>
      <c r="K74" s="138"/>
      <c r="L74" s="3"/>
      <c r="M74" s="3"/>
    </row>
    <row r="75" spans="1:13" s="220" customFormat="1" ht="13.25" customHeight="1">
      <c r="A75" s="138"/>
      <c r="B75" s="138"/>
      <c r="C75" s="138"/>
      <c r="D75" s="138"/>
      <c r="E75" s="138"/>
      <c r="F75" s="138"/>
      <c r="G75" s="138"/>
      <c r="H75" s="138"/>
      <c r="I75" s="138"/>
      <c r="J75" s="138"/>
      <c r="K75" s="138"/>
      <c r="L75" s="3"/>
      <c r="M75" s="3"/>
    </row>
    <row r="76" spans="1:13" s="220" customFormat="1" ht="13.25" customHeight="1">
      <c r="A76" s="138"/>
      <c r="B76" s="138"/>
      <c r="C76" s="138"/>
      <c r="D76" s="138"/>
      <c r="E76" s="138"/>
      <c r="F76" s="138"/>
      <c r="G76" s="138"/>
      <c r="H76" s="138"/>
      <c r="I76" s="138"/>
      <c r="J76" s="138"/>
      <c r="K76" s="138"/>
      <c r="L76" s="3"/>
      <c r="M76" s="3"/>
    </row>
    <row r="77" spans="1:13" s="117" customFormat="1" ht="13.25" customHeight="1">
      <c r="A77" s="138"/>
      <c r="B77" s="138"/>
      <c r="C77" s="138"/>
      <c r="D77" s="138"/>
      <c r="E77" s="138"/>
      <c r="F77" s="138"/>
      <c r="G77" s="138"/>
      <c r="H77" s="138"/>
      <c r="I77" s="138"/>
      <c r="J77" s="138"/>
      <c r="K77" s="138"/>
      <c r="L77" s="3"/>
      <c r="M77" s="3"/>
    </row>
    <row r="78" spans="1:13" s="220" customFormat="1" ht="13.25" customHeight="1">
      <c r="A78" s="138"/>
      <c r="B78" s="138"/>
      <c r="C78" s="138"/>
      <c r="D78" s="138"/>
      <c r="E78" s="138"/>
      <c r="F78" s="138"/>
      <c r="G78" s="138"/>
      <c r="H78" s="138"/>
      <c r="I78" s="138"/>
      <c r="J78" s="138"/>
      <c r="K78" s="138"/>
      <c r="L78" s="3"/>
      <c r="M78" s="3"/>
    </row>
    <row r="79" spans="1:13" s="220" customFormat="1" ht="13.25" customHeight="1">
      <c r="A79" s="138"/>
      <c r="B79" s="138"/>
      <c r="C79" s="138"/>
      <c r="D79" s="138"/>
      <c r="E79" s="138"/>
      <c r="F79" s="138"/>
      <c r="G79" s="138"/>
      <c r="H79" s="138"/>
      <c r="I79" s="138"/>
      <c r="J79" s="138"/>
      <c r="K79" s="138"/>
      <c r="L79" s="3"/>
      <c r="M79" s="3"/>
    </row>
    <row r="80" spans="1:13" ht="19.25" customHeight="1">
      <c r="A80" s="3"/>
      <c r="B80" s="3"/>
      <c r="C80" s="4"/>
      <c r="D80" s="1"/>
      <c r="E80" s="2"/>
      <c r="F80" s="2"/>
      <c r="G80" s="5"/>
      <c r="H80" s="2"/>
      <c r="I80" s="4"/>
      <c r="J80" s="1"/>
      <c r="K80" s="2"/>
      <c r="L80" s="2"/>
      <c r="M80" s="2"/>
    </row>
    <row r="81" spans="1:13" ht="13">
      <c r="A81" s="139"/>
      <c r="B81" s="3"/>
      <c r="C81" s="4"/>
      <c r="D81" s="1"/>
      <c r="E81" s="2"/>
      <c r="F81" s="2"/>
      <c r="G81" s="2"/>
      <c r="H81" s="2"/>
      <c r="I81" s="4"/>
      <c r="J81" s="1"/>
      <c r="K81" s="2"/>
      <c r="L81" s="2"/>
      <c r="M81" s="2"/>
    </row>
    <row r="82" spans="1:13" ht="14.5" customHeight="1">
      <c r="A82" s="263" t="s">
        <v>599</v>
      </c>
      <c r="B82" s="6"/>
      <c r="C82" s="6"/>
      <c r="D82" s="6"/>
      <c r="E82" s="6"/>
      <c r="F82" s="6"/>
      <c r="G82" s="6"/>
      <c r="H82" s="6"/>
      <c r="I82" s="7"/>
      <c r="J82" s="8"/>
      <c r="K82" s="9"/>
      <c r="L82" s="2"/>
      <c r="M82" s="2"/>
    </row>
    <row r="83" spans="1:13" ht="13">
      <c r="A83" s="137" t="s">
        <v>449</v>
      </c>
      <c r="B83" s="11"/>
      <c r="C83" s="4"/>
      <c r="D83" s="12"/>
      <c r="E83" s="4"/>
      <c r="F83" s="4"/>
      <c r="G83" s="4"/>
      <c r="H83" s="4"/>
      <c r="I83" s="4"/>
      <c r="J83" s="13"/>
      <c r="K83" s="14"/>
      <c r="L83" s="2"/>
      <c r="M83" s="2"/>
    </row>
    <row r="84" spans="1:13" ht="13">
      <c r="A84" s="15" t="s">
        <v>601</v>
      </c>
      <c r="B84" s="11"/>
      <c r="C84" s="4"/>
      <c r="D84" s="12"/>
      <c r="E84" s="4"/>
      <c r="F84" s="4"/>
      <c r="G84" s="4"/>
      <c r="H84" s="4"/>
      <c r="I84" s="4"/>
      <c r="J84" s="13"/>
      <c r="K84" s="14"/>
      <c r="L84" s="2"/>
      <c r="M84" s="2"/>
    </row>
    <row r="85" spans="1:13" ht="13">
      <c r="A85" s="137" t="s">
        <v>468</v>
      </c>
      <c r="B85" s="11"/>
      <c r="C85" s="4"/>
      <c r="D85" s="12"/>
      <c r="E85" s="4"/>
      <c r="F85" s="4"/>
      <c r="G85" s="4"/>
      <c r="H85" s="4"/>
      <c r="I85" s="4"/>
      <c r="J85" s="13"/>
      <c r="K85" s="14"/>
      <c r="L85" s="2"/>
      <c r="M85" s="2"/>
    </row>
    <row r="86" spans="1:13" ht="13">
      <c r="A86" s="15" t="s">
        <v>469</v>
      </c>
      <c r="B86" s="11"/>
      <c r="C86" s="4"/>
      <c r="D86" s="12"/>
      <c r="E86" s="16"/>
      <c r="F86" s="4"/>
      <c r="G86" s="4"/>
      <c r="H86" s="4"/>
      <c r="I86" s="4"/>
      <c r="J86" s="13"/>
      <c r="K86" s="14"/>
      <c r="L86" s="2"/>
      <c r="M86" s="2"/>
    </row>
    <row r="87" spans="1:13" ht="13">
      <c r="A87" s="10"/>
      <c r="B87" s="11"/>
      <c r="C87" s="4"/>
      <c r="D87" s="12"/>
      <c r="E87" s="4"/>
      <c r="G87" s="4"/>
      <c r="H87" s="4"/>
      <c r="I87" s="4"/>
      <c r="J87" s="13"/>
      <c r="K87" s="14"/>
      <c r="L87" s="2"/>
      <c r="M87" s="2"/>
    </row>
    <row r="88" spans="1:13" ht="13">
      <c r="A88" s="137" t="s">
        <v>0</v>
      </c>
      <c r="B88" s="11"/>
      <c r="C88" s="4"/>
      <c r="D88" s="12"/>
      <c r="E88" s="4"/>
      <c r="F88" s="4"/>
      <c r="G88" s="4"/>
      <c r="H88" s="4"/>
      <c r="I88" s="4"/>
      <c r="J88" s="13"/>
      <c r="K88" s="14"/>
      <c r="L88" s="2"/>
      <c r="M88" s="2"/>
    </row>
    <row r="89" spans="1:13" ht="13">
      <c r="A89" s="137" t="s">
        <v>470</v>
      </c>
      <c r="B89" s="11"/>
      <c r="C89" s="4"/>
      <c r="D89" s="12"/>
      <c r="E89" s="4"/>
      <c r="F89" s="4"/>
      <c r="G89" s="4"/>
      <c r="H89" s="4"/>
      <c r="I89" s="4"/>
      <c r="J89" s="13"/>
      <c r="K89" s="14"/>
      <c r="L89" s="2"/>
      <c r="M89" s="2"/>
    </row>
    <row r="90" spans="1:13" ht="13">
      <c r="A90" s="15"/>
      <c r="B90" s="11"/>
      <c r="C90" s="4"/>
      <c r="D90" s="12"/>
      <c r="E90" s="4"/>
      <c r="F90" s="4"/>
      <c r="G90" s="250" t="s">
        <v>466</v>
      </c>
      <c r="H90" s="251"/>
      <c r="I90" s="2"/>
      <c r="J90" s="2"/>
      <c r="K90" s="18"/>
      <c r="L90" s="2"/>
      <c r="M90" s="2"/>
    </row>
    <row r="91" spans="1:13" ht="13">
      <c r="A91" s="177" t="s">
        <v>471</v>
      </c>
      <c r="B91" s="19"/>
      <c r="C91" s="20"/>
      <c r="D91" s="21"/>
      <c r="E91" s="20"/>
      <c r="F91" s="20"/>
      <c r="G91" s="176" t="s">
        <v>467</v>
      </c>
      <c r="H91" s="153"/>
      <c r="I91" s="153"/>
      <c r="J91" s="22"/>
      <c r="K91" s="23"/>
      <c r="L91" s="2"/>
      <c r="M91" s="2"/>
    </row>
    <row r="92" spans="1:13" ht="13">
      <c r="A92" s="24"/>
      <c r="B92" s="24"/>
      <c r="C92" s="24"/>
      <c r="D92" s="25"/>
      <c r="E92" s="24"/>
      <c r="F92" s="24"/>
      <c r="G92" s="4"/>
      <c r="H92" s="4"/>
      <c r="I92" s="4"/>
      <c r="J92" s="13"/>
      <c r="K92" s="4"/>
      <c r="L92" s="2"/>
      <c r="M92" s="2"/>
    </row>
    <row r="93" spans="1:13" ht="13">
      <c r="A93" s="26" t="s">
        <v>1</v>
      </c>
      <c r="B93" s="4"/>
      <c r="C93" s="269" t="s">
        <v>577</v>
      </c>
      <c r="D93" s="270" t="s">
        <v>578</v>
      </c>
      <c r="E93" s="271" t="s">
        <v>579</v>
      </c>
      <c r="F93" s="4"/>
      <c r="G93" s="26" t="s">
        <v>2</v>
      </c>
      <c r="H93" s="4"/>
      <c r="I93" s="269" t="s">
        <v>577</v>
      </c>
      <c r="J93" s="270" t="s">
        <v>578</v>
      </c>
      <c r="K93" s="271" t="s">
        <v>579</v>
      </c>
      <c r="L93" s="2"/>
      <c r="M93" s="2"/>
    </row>
    <row r="94" spans="1:13" ht="13">
      <c r="A94" s="28" t="s">
        <v>3</v>
      </c>
      <c r="B94" s="183" t="s">
        <v>4</v>
      </c>
      <c r="C94" s="60">
        <v>4.7</v>
      </c>
      <c r="D94" s="184"/>
      <c r="E94" s="185">
        <f>C94*D94</f>
        <v>0</v>
      </c>
      <c r="F94" s="4"/>
      <c r="G94" s="118" t="s">
        <v>482</v>
      </c>
      <c r="H94" s="30" t="s">
        <v>5</v>
      </c>
      <c r="I94" s="30">
        <v>8.6999999999999993</v>
      </c>
      <c r="J94" s="31"/>
      <c r="K94" s="32">
        <f>I94*J94</f>
        <v>0</v>
      </c>
      <c r="L94" s="2"/>
      <c r="M94" s="2"/>
    </row>
    <row r="95" spans="1:13" ht="13">
      <c r="A95" s="28" t="s">
        <v>6</v>
      </c>
      <c r="B95" s="181" t="s">
        <v>7</v>
      </c>
      <c r="C95" s="188">
        <v>3.5</v>
      </c>
      <c r="D95" s="186"/>
      <c r="E95" s="182">
        <f t="shared" ref="E95:E99" si="0">C95*D95</f>
        <v>0</v>
      </c>
      <c r="F95" s="4"/>
      <c r="G95" s="28" t="s">
        <v>8</v>
      </c>
      <c r="H95" s="30" t="s">
        <v>5</v>
      </c>
      <c r="I95" s="30">
        <v>6.6</v>
      </c>
      <c r="J95" s="31"/>
      <c r="K95" s="78">
        <f t="shared" ref="K95:K98" si="1">I95*J95</f>
        <v>0</v>
      </c>
      <c r="L95" s="2"/>
      <c r="M95" s="2"/>
    </row>
    <row r="96" spans="1:13" ht="13">
      <c r="A96" s="118" t="s">
        <v>472</v>
      </c>
      <c r="B96" s="189" t="s">
        <v>4</v>
      </c>
      <c r="C96" s="190">
        <v>9.9499999999999993</v>
      </c>
      <c r="D96" s="191"/>
      <c r="E96" s="192">
        <f t="shared" si="0"/>
        <v>0</v>
      </c>
      <c r="F96" s="4"/>
      <c r="G96" s="118" t="s">
        <v>483</v>
      </c>
      <c r="H96" s="30" t="s">
        <v>5</v>
      </c>
      <c r="I96" s="30">
        <v>6.9</v>
      </c>
      <c r="J96" s="31"/>
      <c r="K96" s="78">
        <f t="shared" si="1"/>
        <v>0</v>
      </c>
      <c r="L96" s="2"/>
      <c r="M96" s="2"/>
    </row>
    <row r="97" spans="1:13" ht="13">
      <c r="A97" s="28" t="s">
        <v>9</v>
      </c>
      <c r="B97" s="194" t="s">
        <v>10</v>
      </c>
      <c r="C97" s="195">
        <v>2.2000000000000002</v>
      </c>
      <c r="D97" s="184"/>
      <c r="E97" s="185">
        <f t="shared" si="0"/>
        <v>0</v>
      </c>
      <c r="F97" s="4"/>
      <c r="G97" s="211" t="s">
        <v>481</v>
      </c>
      <c r="H97" s="30" t="s">
        <v>5</v>
      </c>
      <c r="I97" s="30">
        <v>6.5</v>
      </c>
      <c r="J97" s="31"/>
      <c r="K97" s="78">
        <f t="shared" si="1"/>
        <v>0</v>
      </c>
      <c r="L97" s="2"/>
      <c r="M97" s="2"/>
    </row>
    <row r="98" spans="1:13" ht="13">
      <c r="A98" s="28" t="s">
        <v>11</v>
      </c>
      <c r="B98" s="181" t="s">
        <v>12</v>
      </c>
      <c r="C98" s="188">
        <v>9</v>
      </c>
      <c r="D98" s="193"/>
      <c r="E98" s="182">
        <f t="shared" si="0"/>
        <v>0</v>
      </c>
      <c r="F98" s="4"/>
      <c r="G98" s="28" t="s">
        <v>13</v>
      </c>
      <c r="H98" s="30" t="s">
        <v>5</v>
      </c>
      <c r="I98" s="30">
        <v>8.6</v>
      </c>
      <c r="J98" s="31"/>
      <c r="K98" s="78">
        <f t="shared" si="1"/>
        <v>0</v>
      </c>
      <c r="L98" s="2"/>
      <c r="M98" s="2"/>
    </row>
    <row r="99" spans="1:13" ht="13">
      <c r="A99" s="28" t="s">
        <v>14</v>
      </c>
      <c r="B99" s="179" t="s">
        <v>10</v>
      </c>
      <c r="C99" s="206">
        <v>2.5</v>
      </c>
      <c r="D99" s="187"/>
      <c r="E99" s="166">
        <f t="shared" si="0"/>
        <v>0</v>
      </c>
      <c r="F99" s="4"/>
      <c r="G99" s="37"/>
      <c r="H99" s="38"/>
      <c r="I99" s="38"/>
      <c r="J99" s="39"/>
      <c r="K99" s="37"/>
      <c r="L99" s="2"/>
      <c r="M99" s="2"/>
    </row>
    <row r="100" spans="1:13" ht="13">
      <c r="A100" s="3"/>
      <c r="B100" s="3"/>
      <c r="C100" s="40"/>
      <c r="D100" s="27"/>
      <c r="E100" s="2"/>
      <c r="F100" s="4"/>
      <c r="G100" s="36" t="s">
        <v>15</v>
      </c>
      <c r="H100" s="38"/>
      <c r="I100" s="38"/>
      <c r="J100" s="39"/>
      <c r="K100" s="37"/>
      <c r="L100" s="2"/>
      <c r="M100" s="2"/>
    </row>
    <row r="101" spans="1:13" ht="13">
      <c r="A101" s="37"/>
      <c r="B101" s="37"/>
      <c r="C101" s="38"/>
      <c r="D101" s="39"/>
      <c r="E101" s="37"/>
      <c r="F101" s="4"/>
      <c r="G101" s="118" t="s">
        <v>484</v>
      </c>
      <c r="H101" s="196" t="s">
        <v>16</v>
      </c>
      <c r="I101" s="197">
        <v>29.5</v>
      </c>
      <c r="J101" s="198"/>
      <c r="K101" s="178">
        <f>I101*J101</f>
        <v>0</v>
      </c>
      <c r="L101" s="2"/>
      <c r="M101" s="2"/>
    </row>
    <row r="102" spans="1:13" ht="13">
      <c r="A102" s="41" t="s">
        <v>17</v>
      </c>
      <c r="B102" s="42"/>
      <c r="C102" s="269" t="s">
        <v>577</v>
      </c>
      <c r="D102" s="270" t="s">
        <v>578</v>
      </c>
      <c r="E102" s="271" t="s">
        <v>579</v>
      </c>
      <c r="F102" s="4"/>
      <c r="G102" s="28" t="s">
        <v>18</v>
      </c>
      <c r="H102" s="199" t="s">
        <v>16</v>
      </c>
      <c r="I102" s="180">
        <v>29.5</v>
      </c>
      <c r="J102" s="200"/>
      <c r="K102" s="166">
        <f t="shared" ref="K102:K105" si="2">I102*J102</f>
        <v>0</v>
      </c>
      <c r="L102" s="2"/>
      <c r="M102" s="2"/>
    </row>
    <row r="103" spans="1:13" ht="13">
      <c r="A103" s="28" t="s">
        <v>19</v>
      </c>
      <c r="B103" s="29" t="s">
        <v>20</v>
      </c>
      <c r="C103" s="30">
        <v>10.5</v>
      </c>
      <c r="D103" s="31"/>
      <c r="E103" s="32">
        <f>C103*D103</f>
        <v>0</v>
      </c>
      <c r="F103" s="4"/>
      <c r="G103" s="130"/>
      <c r="H103" s="140"/>
      <c r="I103" s="140"/>
      <c r="J103" s="141"/>
      <c r="K103" s="150"/>
      <c r="L103" s="2"/>
      <c r="M103" s="2"/>
    </row>
    <row r="104" spans="1:13" ht="13">
      <c r="A104" s="28" t="s">
        <v>21</v>
      </c>
      <c r="B104" s="29" t="s">
        <v>20</v>
      </c>
      <c r="C104" s="30">
        <v>9.85</v>
      </c>
      <c r="D104" s="31"/>
      <c r="E104" s="78">
        <f t="shared" ref="E104:E113" si="3">C104*D104</f>
        <v>0</v>
      </c>
      <c r="F104" s="4"/>
      <c r="G104" s="36" t="s">
        <v>22</v>
      </c>
      <c r="H104" s="202" t="s">
        <v>16</v>
      </c>
      <c r="I104" s="195">
        <v>28.7</v>
      </c>
      <c r="J104" s="204"/>
      <c r="K104" s="203">
        <f t="shared" si="2"/>
        <v>0</v>
      </c>
      <c r="L104" s="2"/>
      <c r="M104" s="2"/>
    </row>
    <row r="105" spans="1:13" ht="13">
      <c r="A105" s="28" t="s">
        <v>23</v>
      </c>
      <c r="B105" s="29" t="s">
        <v>20</v>
      </c>
      <c r="C105" s="30">
        <v>9.85</v>
      </c>
      <c r="D105" s="31"/>
      <c r="E105" s="78">
        <f t="shared" si="3"/>
        <v>0</v>
      </c>
      <c r="F105" s="4"/>
      <c r="G105" s="46" t="s">
        <v>24</v>
      </c>
      <c r="H105" s="201" t="s">
        <v>16</v>
      </c>
      <c r="I105" s="205">
        <v>29.9</v>
      </c>
      <c r="J105" s="58"/>
      <c r="K105" s="74">
        <f t="shared" si="2"/>
        <v>0</v>
      </c>
      <c r="L105" s="2"/>
      <c r="M105" s="2"/>
    </row>
    <row r="106" spans="1:13" ht="13">
      <c r="A106" s="28" t="s">
        <v>25</v>
      </c>
      <c r="B106" s="29" t="s">
        <v>20</v>
      </c>
      <c r="C106" s="30">
        <v>11.5</v>
      </c>
      <c r="D106" s="31"/>
      <c r="E106" s="78">
        <f t="shared" si="3"/>
        <v>0</v>
      </c>
      <c r="F106" s="4"/>
      <c r="G106" s="48"/>
      <c r="H106" s="49"/>
      <c r="I106" s="34"/>
      <c r="J106" s="39"/>
      <c r="K106" s="37"/>
    </row>
    <row r="107" spans="1:13" ht="13">
      <c r="A107" s="28" t="s">
        <v>19</v>
      </c>
      <c r="B107" s="29" t="s">
        <v>26</v>
      </c>
      <c r="C107" s="30">
        <v>3.5</v>
      </c>
      <c r="D107" s="31"/>
      <c r="E107" s="78">
        <f t="shared" si="3"/>
        <v>0</v>
      </c>
      <c r="F107" s="4"/>
      <c r="G107" s="210" t="s">
        <v>480</v>
      </c>
      <c r="H107" s="38"/>
      <c r="I107" s="38"/>
      <c r="J107" s="39"/>
      <c r="K107" s="62"/>
    </row>
    <row r="108" spans="1:13" ht="13">
      <c r="A108" s="28" t="s">
        <v>27</v>
      </c>
      <c r="B108" s="207" t="s">
        <v>473</v>
      </c>
      <c r="C108" s="30">
        <v>3.15</v>
      </c>
      <c r="D108" s="31"/>
      <c r="E108" s="78">
        <f t="shared" si="3"/>
        <v>0</v>
      </c>
      <c r="F108" s="4"/>
      <c r="G108" s="28" t="s">
        <v>42</v>
      </c>
      <c r="H108" s="30" t="s">
        <v>5</v>
      </c>
      <c r="I108" s="30">
        <v>9.9499999999999993</v>
      </c>
      <c r="J108" s="31"/>
      <c r="K108" s="32">
        <f>I108*J108</f>
        <v>0</v>
      </c>
    </row>
    <row r="109" spans="1:13" ht="13">
      <c r="A109" s="28" t="s">
        <v>29</v>
      </c>
      <c r="B109" s="29" t="s">
        <v>26</v>
      </c>
      <c r="C109" s="30">
        <v>3.3</v>
      </c>
      <c r="D109" s="31"/>
      <c r="E109" s="78">
        <f t="shared" si="3"/>
        <v>0</v>
      </c>
      <c r="F109" s="4"/>
      <c r="G109" s="28" t="s">
        <v>43</v>
      </c>
      <c r="H109" s="30" t="s">
        <v>5</v>
      </c>
      <c r="I109" s="30">
        <v>19.670000000000002</v>
      </c>
      <c r="J109" s="31"/>
      <c r="K109" s="78">
        <f t="shared" ref="K109:K113" si="4">I109*J109</f>
        <v>0</v>
      </c>
      <c r="L109" s="2"/>
      <c r="M109" s="2"/>
    </row>
    <row r="110" spans="1:13" ht="13">
      <c r="A110" s="28" t="s">
        <v>23</v>
      </c>
      <c r="B110" s="29" t="s">
        <v>26</v>
      </c>
      <c r="C110" s="30">
        <v>3.15</v>
      </c>
      <c r="D110" s="31"/>
      <c r="E110" s="78">
        <f t="shared" si="3"/>
        <v>0</v>
      </c>
      <c r="F110" s="4"/>
      <c r="G110" s="28" t="s">
        <v>45</v>
      </c>
      <c r="H110" s="30" t="s">
        <v>5</v>
      </c>
      <c r="I110" s="63">
        <v>14.3</v>
      </c>
      <c r="J110" s="31"/>
      <c r="K110" s="78">
        <f t="shared" si="4"/>
        <v>0</v>
      </c>
      <c r="L110" s="2"/>
      <c r="M110" s="2"/>
    </row>
    <row r="111" spans="1:13" ht="13">
      <c r="A111" s="28" t="s">
        <v>31</v>
      </c>
      <c r="B111" s="29" t="s">
        <v>585</v>
      </c>
      <c r="C111" s="30">
        <v>9.5</v>
      </c>
      <c r="D111" s="31"/>
      <c r="E111" s="78">
        <f t="shared" si="3"/>
        <v>0</v>
      </c>
      <c r="F111" s="4"/>
      <c r="G111" s="28" t="s">
        <v>47</v>
      </c>
      <c r="H111" s="30" t="s">
        <v>5</v>
      </c>
      <c r="I111" s="47">
        <v>22.9</v>
      </c>
      <c r="J111" s="31"/>
      <c r="K111" s="78">
        <f t="shared" si="4"/>
        <v>0</v>
      </c>
      <c r="L111" s="2"/>
    </row>
    <row r="112" spans="1:13" ht="13">
      <c r="A112" s="28" t="s">
        <v>33</v>
      </c>
      <c r="B112" s="29" t="s">
        <v>34</v>
      </c>
      <c r="C112" s="30">
        <v>9.85</v>
      </c>
      <c r="D112" s="31"/>
      <c r="E112" s="78">
        <f t="shared" si="3"/>
        <v>0</v>
      </c>
      <c r="F112" s="4"/>
      <c r="G112" s="28" t="s">
        <v>49</v>
      </c>
      <c r="H112" s="30" t="s">
        <v>5</v>
      </c>
      <c r="I112" s="30">
        <v>26.1</v>
      </c>
      <c r="J112" s="31"/>
      <c r="K112" s="78">
        <f t="shared" si="4"/>
        <v>0</v>
      </c>
      <c r="L112" s="2"/>
    </row>
    <row r="113" spans="1:17" ht="13">
      <c r="A113" s="28" t="s">
        <v>37</v>
      </c>
      <c r="B113" s="59" t="s">
        <v>38</v>
      </c>
      <c r="C113" s="30">
        <v>8.5</v>
      </c>
      <c r="D113" s="31"/>
      <c r="E113" s="78">
        <f t="shared" si="3"/>
        <v>0</v>
      </c>
      <c r="F113" s="4"/>
      <c r="G113" s="118" t="s">
        <v>444</v>
      </c>
      <c r="H113" s="30" t="s">
        <v>50</v>
      </c>
      <c r="I113" s="30">
        <v>6.8</v>
      </c>
      <c r="J113" s="31"/>
      <c r="K113" s="78">
        <f t="shared" si="4"/>
        <v>0</v>
      </c>
      <c r="L113" s="2"/>
    </row>
    <row r="114" spans="1:17" ht="13">
      <c r="A114" s="3"/>
      <c r="B114" s="3"/>
      <c r="C114" s="40"/>
      <c r="D114" s="27"/>
      <c r="E114" s="2"/>
      <c r="F114" s="4"/>
      <c r="L114" s="2"/>
    </row>
    <row r="115" spans="1:17" ht="13">
      <c r="A115" s="61" t="s">
        <v>40</v>
      </c>
      <c r="B115" s="37"/>
      <c r="C115" s="38"/>
      <c r="D115" s="39"/>
      <c r="E115" s="62"/>
      <c r="F115" s="4"/>
      <c r="G115" s="26" t="s">
        <v>53</v>
      </c>
      <c r="H115" s="4"/>
      <c r="I115" s="38"/>
      <c r="J115" s="39"/>
      <c r="K115" s="62"/>
      <c r="L115" s="2"/>
      <c r="M115" s="2"/>
      <c r="N115" s="2"/>
      <c r="O115" s="2"/>
      <c r="P115" s="2"/>
      <c r="Q115" s="2"/>
    </row>
    <row r="116" spans="1:17" ht="13">
      <c r="A116" s="28"/>
      <c r="B116" s="230"/>
      <c r="C116" s="272" t="s">
        <v>577</v>
      </c>
      <c r="D116" s="270" t="s">
        <v>578</v>
      </c>
      <c r="E116" s="271" t="s">
        <v>579</v>
      </c>
      <c r="F116" s="4"/>
      <c r="G116" s="28" t="s">
        <v>55</v>
      </c>
      <c r="H116" s="64" t="s">
        <v>36</v>
      </c>
      <c r="I116" s="65">
        <v>8.9499999999999993</v>
      </c>
      <c r="J116" s="31"/>
      <c r="K116" s="66">
        <f>I116*J116</f>
        <v>0</v>
      </c>
      <c r="L116" s="2"/>
      <c r="M116" s="2"/>
    </row>
    <row r="117" spans="1:17" ht="13">
      <c r="A117" s="28" t="s">
        <v>44</v>
      </c>
      <c r="B117" s="71" t="s">
        <v>41</v>
      </c>
      <c r="C117" s="30">
        <v>4.0999999999999996</v>
      </c>
      <c r="D117" s="31"/>
      <c r="E117" s="78">
        <f>C117*D117</f>
        <v>0</v>
      </c>
      <c r="F117" s="4"/>
      <c r="G117" s="28" t="s">
        <v>56</v>
      </c>
      <c r="H117" s="68" t="s">
        <v>36</v>
      </c>
      <c r="I117" s="69">
        <v>10.1</v>
      </c>
      <c r="J117" s="31"/>
      <c r="K117" s="66">
        <f t="shared" ref="K117:K119" si="5">I117*J117</f>
        <v>0</v>
      </c>
      <c r="L117" s="2"/>
      <c r="M117" s="2"/>
    </row>
    <row r="118" spans="1:17" ht="13">
      <c r="A118" s="28" t="s">
        <v>46</v>
      </c>
      <c r="B118" s="29" t="s">
        <v>41</v>
      </c>
      <c r="C118" s="30">
        <v>4.0999999999999996</v>
      </c>
      <c r="D118" s="31"/>
      <c r="E118" s="78">
        <f>C118*D118</f>
        <v>0</v>
      </c>
      <c r="F118" s="4"/>
      <c r="G118" s="28" t="s">
        <v>58</v>
      </c>
      <c r="H118" s="68" t="s">
        <v>36</v>
      </c>
      <c r="I118" s="70">
        <v>19.7</v>
      </c>
      <c r="J118" s="31"/>
      <c r="K118" s="66">
        <f t="shared" si="5"/>
        <v>0</v>
      </c>
      <c r="L118" s="2"/>
      <c r="M118" s="2"/>
    </row>
    <row r="119" spans="1:17" ht="13">
      <c r="A119" s="28" t="s">
        <v>48</v>
      </c>
      <c r="B119" s="29" t="s">
        <v>41</v>
      </c>
      <c r="C119" s="30">
        <v>4.0999999999999996</v>
      </c>
      <c r="D119" s="31"/>
      <c r="E119" s="78">
        <f>C119*D119</f>
        <v>0</v>
      </c>
      <c r="F119" s="4"/>
      <c r="G119" s="28" t="s">
        <v>60</v>
      </c>
      <c r="H119" s="68" t="s">
        <v>36</v>
      </c>
      <c r="I119" s="70">
        <v>18.2</v>
      </c>
      <c r="J119" s="31"/>
      <c r="K119" s="66">
        <f t="shared" si="5"/>
        <v>0</v>
      </c>
      <c r="L119" s="2"/>
      <c r="M119" s="2"/>
    </row>
    <row r="120" spans="1:17" s="117" customFormat="1" ht="13">
      <c r="F120" s="17"/>
      <c r="G120" s="147" t="s">
        <v>485</v>
      </c>
      <c r="H120" s="212" t="s">
        <v>36</v>
      </c>
      <c r="I120" s="212">
        <v>19.7</v>
      </c>
      <c r="J120" s="213"/>
      <c r="K120" s="214">
        <f>I120*J120</f>
        <v>0</v>
      </c>
      <c r="L120" s="3"/>
      <c r="M120" s="3"/>
    </row>
    <row r="121" spans="1:17" s="117" customFormat="1" ht="13">
      <c r="F121" s="17"/>
      <c r="G121" s="85"/>
      <c r="H121" s="140"/>
      <c r="I121" s="140"/>
      <c r="J121" s="141"/>
      <c r="K121" s="150"/>
      <c r="L121" s="3"/>
      <c r="M121" s="3"/>
    </row>
    <row r="122" spans="1:17" ht="13">
      <c r="A122" s="61" t="s">
        <v>51</v>
      </c>
      <c r="B122" s="37"/>
      <c r="C122" s="269" t="s">
        <v>577</v>
      </c>
      <c r="D122" s="270" t="s">
        <v>578</v>
      </c>
      <c r="E122" s="271" t="s">
        <v>579</v>
      </c>
      <c r="F122" s="4"/>
      <c r="L122" s="2"/>
      <c r="M122" s="2"/>
    </row>
    <row r="123" spans="1:17" ht="13">
      <c r="A123" s="28" t="s">
        <v>52</v>
      </c>
      <c r="B123" s="29" t="s">
        <v>41</v>
      </c>
      <c r="C123" s="30">
        <v>3.95</v>
      </c>
      <c r="D123" s="31"/>
      <c r="E123" s="32">
        <f>C123*D123</f>
        <v>0</v>
      </c>
      <c r="F123" s="4"/>
      <c r="G123" s="26" t="s">
        <v>32</v>
      </c>
      <c r="H123" s="2"/>
      <c r="I123" s="40"/>
      <c r="J123" s="27"/>
      <c r="K123" s="2"/>
      <c r="L123" s="2"/>
      <c r="M123" s="2"/>
    </row>
    <row r="124" spans="1:17" ht="13">
      <c r="A124" s="28" t="s">
        <v>54</v>
      </c>
      <c r="B124" s="29" t="s">
        <v>41</v>
      </c>
      <c r="C124" s="30">
        <v>3.95</v>
      </c>
      <c r="D124" s="31"/>
      <c r="E124" s="78">
        <f t="shared" ref="E124:E128" si="6">C124*D124</f>
        <v>0</v>
      </c>
      <c r="F124" s="4"/>
      <c r="G124" s="28" t="s">
        <v>35</v>
      </c>
      <c r="H124" s="30" t="s">
        <v>36</v>
      </c>
      <c r="I124" s="47">
        <v>10.1</v>
      </c>
      <c r="J124" s="31"/>
      <c r="K124" s="32">
        <f>I124*J124</f>
        <v>0</v>
      </c>
      <c r="L124" s="2"/>
      <c r="M124" s="2"/>
    </row>
    <row r="125" spans="1:17" ht="13">
      <c r="A125" s="118" t="s">
        <v>474</v>
      </c>
      <c r="B125" s="29" t="s">
        <v>41</v>
      </c>
      <c r="C125" s="47">
        <v>3.95</v>
      </c>
      <c r="D125" s="67"/>
      <c r="E125" s="78">
        <f t="shared" si="6"/>
        <v>0</v>
      </c>
      <c r="F125" s="4"/>
      <c r="G125" s="28" t="s">
        <v>39</v>
      </c>
      <c r="H125" s="30" t="s">
        <v>36</v>
      </c>
      <c r="I125" s="47">
        <v>16.5</v>
      </c>
      <c r="J125" s="31"/>
      <c r="K125" s="78">
        <f t="shared" ref="K125:K126" si="7">I125*J125</f>
        <v>0</v>
      </c>
      <c r="L125" s="2"/>
      <c r="M125" s="2"/>
    </row>
    <row r="126" spans="1:17" ht="13">
      <c r="A126" s="28" t="s">
        <v>57</v>
      </c>
      <c r="B126" s="29" t="s">
        <v>41</v>
      </c>
      <c r="C126" s="30">
        <v>3.95</v>
      </c>
      <c r="D126" s="31"/>
      <c r="E126" s="78">
        <f t="shared" si="6"/>
        <v>0</v>
      </c>
      <c r="F126" s="4"/>
      <c r="G126" s="4"/>
      <c r="H126" s="45"/>
      <c r="I126" s="60"/>
      <c r="J126" s="31"/>
      <c r="K126" s="78">
        <f t="shared" si="7"/>
        <v>0</v>
      </c>
      <c r="L126" s="2"/>
      <c r="M126" s="2"/>
    </row>
    <row r="127" spans="1:17" ht="13">
      <c r="A127" s="28" t="s">
        <v>59</v>
      </c>
      <c r="B127" s="29" t="s">
        <v>41</v>
      </c>
      <c r="C127" s="30">
        <v>3.95</v>
      </c>
      <c r="D127" s="31"/>
      <c r="E127" s="78">
        <f t="shared" si="6"/>
        <v>0</v>
      </c>
      <c r="F127" s="4"/>
      <c r="L127" s="2"/>
      <c r="M127" s="2"/>
    </row>
    <row r="128" spans="1:17" ht="13">
      <c r="A128" s="28" t="s">
        <v>61</v>
      </c>
      <c r="B128" s="71" t="s">
        <v>41</v>
      </c>
      <c r="C128" s="72">
        <v>3.95</v>
      </c>
      <c r="D128" s="73"/>
      <c r="E128" s="78">
        <f t="shared" si="6"/>
        <v>0</v>
      </c>
      <c r="F128" s="4"/>
      <c r="G128" s="228" t="s">
        <v>575</v>
      </c>
      <c r="H128" s="37"/>
      <c r="I128" s="38"/>
      <c r="J128" s="50"/>
      <c r="K128" s="51"/>
      <c r="L128" s="2"/>
      <c r="M128" s="2"/>
    </row>
    <row r="129" spans="1:13" ht="13">
      <c r="F129" s="4"/>
      <c r="G129" s="28" t="s">
        <v>28</v>
      </c>
      <c r="H129" s="52" t="s">
        <v>5</v>
      </c>
      <c r="I129" s="53">
        <v>4.0999999999999996</v>
      </c>
      <c r="J129" s="54"/>
      <c r="K129" s="55">
        <f>I129*J129</f>
        <v>0</v>
      </c>
      <c r="L129" s="2"/>
      <c r="M129" s="2"/>
    </row>
    <row r="130" spans="1:13" ht="13">
      <c r="F130" s="4"/>
      <c r="G130" s="28" t="s">
        <v>30</v>
      </c>
      <c r="H130" s="56" t="s">
        <v>5</v>
      </c>
      <c r="I130" s="57">
        <v>4.0999999999999996</v>
      </c>
      <c r="J130" s="58"/>
      <c r="K130" s="74">
        <f>I130*J130</f>
        <v>0</v>
      </c>
      <c r="L130" s="2"/>
      <c r="M130" s="2"/>
    </row>
    <row r="131" spans="1:13" ht="13">
      <c r="A131" s="26" t="s">
        <v>62</v>
      </c>
      <c r="B131" s="37"/>
      <c r="C131" s="269" t="s">
        <v>577</v>
      </c>
      <c r="D131" s="270" t="s">
        <v>578</v>
      </c>
      <c r="E131" s="271" t="s">
        <v>579</v>
      </c>
      <c r="F131" s="4"/>
      <c r="G131" s="2"/>
      <c r="H131" s="2"/>
      <c r="I131" s="40"/>
      <c r="J131" s="27"/>
      <c r="K131" s="2"/>
      <c r="L131" s="2"/>
      <c r="M131" s="2"/>
    </row>
    <row r="132" spans="1:13" ht="13">
      <c r="A132" s="28" t="s">
        <v>64</v>
      </c>
      <c r="B132" s="29" t="s">
        <v>5</v>
      </c>
      <c r="C132" s="30">
        <v>4.72</v>
      </c>
      <c r="D132" s="31"/>
      <c r="E132" s="32">
        <f>C132*D132</f>
        <v>0</v>
      </c>
      <c r="F132" s="4"/>
      <c r="G132" s="2"/>
      <c r="H132" s="140"/>
      <c r="I132" s="141"/>
      <c r="J132" s="160"/>
      <c r="K132" s="75">
        <f>SUM(K94:K130)</f>
        <v>0</v>
      </c>
      <c r="L132" s="2"/>
      <c r="M132" s="2"/>
    </row>
    <row r="133" spans="1:13" ht="13">
      <c r="A133" s="28" t="s">
        <v>65</v>
      </c>
      <c r="B133" s="29" t="s">
        <v>66</v>
      </c>
      <c r="C133" s="30">
        <v>7.2</v>
      </c>
      <c r="D133" s="31"/>
      <c r="E133" s="78">
        <f t="shared" ref="E133:E137" si="8">C133*D133</f>
        <v>0</v>
      </c>
      <c r="F133" s="4"/>
      <c r="G133" s="2"/>
      <c r="H133" s="2"/>
      <c r="I133" s="40"/>
      <c r="J133" s="27"/>
      <c r="K133" s="2"/>
      <c r="L133" s="2"/>
      <c r="M133" s="2"/>
    </row>
    <row r="134" spans="1:13" ht="13">
      <c r="A134" s="28" t="s">
        <v>67</v>
      </c>
      <c r="B134" s="29" t="s">
        <v>5</v>
      </c>
      <c r="C134" s="30">
        <v>4.72</v>
      </c>
      <c r="D134" s="31"/>
      <c r="E134" s="78">
        <f t="shared" si="8"/>
        <v>0</v>
      </c>
      <c r="F134" s="4"/>
      <c r="G134" s="61" t="s">
        <v>63</v>
      </c>
      <c r="H134" s="38"/>
      <c r="I134" s="273" t="s">
        <v>577</v>
      </c>
      <c r="J134" s="270" t="s">
        <v>578</v>
      </c>
      <c r="K134" s="271" t="s">
        <v>579</v>
      </c>
      <c r="L134" s="76"/>
      <c r="M134" s="77"/>
    </row>
    <row r="135" spans="1:13" ht="13">
      <c r="A135" s="28" t="s">
        <v>68</v>
      </c>
      <c r="B135" s="29" t="s">
        <v>69</v>
      </c>
      <c r="C135" s="30">
        <v>5.0999999999999996</v>
      </c>
      <c r="D135" s="31"/>
      <c r="E135" s="78">
        <f t="shared" si="8"/>
        <v>0</v>
      </c>
      <c r="F135" s="4"/>
      <c r="G135" s="118" t="s">
        <v>491</v>
      </c>
      <c r="H135" s="134" t="s">
        <v>41</v>
      </c>
      <c r="I135" s="134">
        <v>9.9499999999999993</v>
      </c>
      <c r="J135" s="135"/>
      <c r="K135" s="131">
        <f>I135*J135</f>
        <v>0</v>
      </c>
      <c r="L135" s="76"/>
      <c r="M135" s="77"/>
    </row>
    <row r="136" spans="1:13" s="117" customFormat="1" ht="13">
      <c r="A136" s="85" t="s">
        <v>597</v>
      </c>
      <c r="B136" s="29" t="s">
        <v>598</v>
      </c>
      <c r="C136" s="30">
        <v>14</v>
      </c>
      <c r="D136" s="31"/>
      <c r="E136" s="78">
        <f t="shared" si="8"/>
        <v>0</v>
      </c>
      <c r="F136" s="17"/>
      <c r="G136" s="118" t="s">
        <v>492</v>
      </c>
      <c r="H136" s="175" t="s">
        <v>41</v>
      </c>
      <c r="I136" s="134">
        <v>8.9</v>
      </c>
      <c r="J136" s="135"/>
      <c r="K136" s="131"/>
      <c r="L136" s="76"/>
      <c r="M136" s="77"/>
    </row>
    <row r="137" spans="1:13" ht="13">
      <c r="A137" s="118" t="s">
        <v>450</v>
      </c>
      <c r="B137" s="29" t="s">
        <v>5</v>
      </c>
      <c r="C137" s="30">
        <v>13.5</v>
      </c>
      <c r="D137" s="31"/>
      <c r="E137" s="78">
        <f t="shared" si="8"/>
        <v>0</v>
      </c>
      <c r="F137" s="4"/>
      <c r="G137" s="118" t="s">
        <v>490</v>
      </c>
      <c r="H137" s="134" t="s">
        <v>41</v>
      </c>
      <c r="I137" s="134">
        <v>9.9499999999999993</v>
      </c>
      <c r="J137" s="135"/>
      <c r="K137" s="131">
        <f t="shared" ref="K137:K143" si="9">I137*J137</f>
        <v>0</v>
      </c>
      <c r="L137" s="76"/>
      <c r="M137" s="77"/>
    </row>
    <row r="138" spans="1:13" ht="13">
      <c r="F138" s="4"/>
      <c r="G138" s="118" t="s">
        <v>489</v>
      </c>
      <c r="H138" s="134" t="s">
        <v>41</v>
      </c>
      <c r="I138" s="134">
        <v>10.5</v>
      </c>
      <c r="J138" s="135"/>
      <c r="K138" s="131">
        <f t="shared" si="9"/>
        <v>0</v>
      </c>
      <c r="L138" s="76"/>
      <c r="M138" s="77"/>
    </row>
    <row r="139" spans="1:13" ht="13">
      <c r="A139" s="227" t="s">
        <v>476</v>
      </c>
      <c r="B139" s="143"/>
      <c r="C139" s="269" t="s">
        <v>577</v>
      </c>
      <c r="D139" s="270" t="s">
        <v>578</v>
      </c>
      <c r="E139" s="271" t="s">
        <v>579</v>
      </c>
      <c r="F139" s="4"/>
      <c r="G139" s="118" t="s">
        <v>486</v>
      </c>
      <c r="H139" s="134" t="s">
        <v>70</v>
      </c>
      <c r="I139" s="134">
        <v>41.8</v>
      </c>
      <c r="J139" s="135"/>
      <c r="K139" s="131">
        <f t="shared" si="9"/>
        <v>0</v>
      </c>
      <c r="L139" s="76"/>
      <c r="M139" s="77"/>
    </row>
    <row r="140" spans="1:13" ht="13">
      <c r="A140" s="136" t="s">
        <v>475</v>
      </c>
      <c r="B140" s="208" t="s">
        <v>10</v>
      </c>
      <c r="C140" s="209">
        <v>5.2</v>
      </c>
      <c r="D140" s="208"/>
      <c r="E140" s="208">
        <f>C140*D140</f>
        <v>0</v>
      </c>
      <c r="F140" s="4"/>
      <c r="G140" s="118" t="s">
        <v>71</v>
      </c>
      <c r="H140" s="134" t="s">
        <v>72</v>
      </c>
      <c r="I140" s="134">
        <v>19.649999999999999</v>
      </c>
      <c r="J140" s="135"/>
      <c r="K140" s="131">
        <f t="shared" si="9"/>
        <v>0</v>
      </c>
      <c r="L140" s="76"/>
      <c r="M140" s="77"/>
    </row>
    <row r="141" spans="1:13" ht="13">
      <c r="F141" s="4"/>
      <c r="G141" s="28" t="s">
        <v>73</v>
      </c>
      <c r="H141" s="134" t="s">
        <v>72</v>
      </c>
      <c r="I141" s="134">
        <v>21.5</v>
      </c>
      <c r="J141" s="135"/>
      <c r="K141" s="131">
        <f t="shared" si="9"/>
        <v>0</v>
      </c>
      <c r="L141" s="76"/>
      <c r="M141" s="77"/>
    </row>
    <row r="142" spans="1:13" ht="13">
      <c r="A142" s="2"/>
      <c r="B142" s="37"/>
      <c r="C142" s="2"/>
      <c r="D142" s="2"/>
      <c r="E142" s="2"/>
      <c r="F142" s="4"/>
      <c r="G142" s="118" t="s">
        <v>487</v>
      </c>
      <c r="H142" s="134" t="s">
        <v>72</v>
      </c>
      <c r="I142" s="134">
        <v>24.5</v>
      </c>
      <c r="J142" s="135"/>
      <c r="K142" s="131">
        <f t="shared" si="9"/>
        <v>0</v>
      </c>
      <c r="L142" s="76"/>
      <c r="M142" s="77"/>
    </row>
    <row r="143" spans="1:13" ht="13">
      <c r="A143" s="2"/>
      <c r="B143" s="143"/>
      <c r="C143" s="140"/>
      <c r="D143" s="141"/>
      <c r="E143" s="75">
        <f>SUM(E94:E137)</f>
        <v>0</v>
      </c>
      <c r="F143" s="4"/>
      <c r="G143" s="118" t="s">
        <v>488</v>
      </c>
      <c r="H143" s="134" t="s">
        <v>72</v>
      </c>
      <c r="I143" s="134">
        <v>17.5</v>
      </c>
      <c r="J143" s="135"/>
      <c r="K143" s="131">
        <f t="shared" si="9"/>
        <v>0</v>
      </c>
      <c r="L143" s="76"/>
      <c r="M143" s="77"/>
    </row>
    <row r="144" spans="1:13" s="117" customFormat="1" ht="13">
      <c r="A144" s="3"/>
      <c r="B144" s="143"/>
      <c r="C144" s="140"/>
      <c r="D144" s="141"/>
      <c r="E144" s="142"/>
      <c r="F144" s="17"/>
      <c r="G144" s="28" t="s">
        <v>75</v>
      </c>
      <c r="H144" s="134" t="s">
        <v>72</v>
      </c>
      <c r="I144" s="134">
        <v>46.9</v>
      </c>
      <c r="J144" s="135"/>
      <c r="K144" s="131">
        <f t="shared" ref="K144:K149" si="10">I144*J144</f>
        <v>0</v>
      </c>
      <c r="L144" s="76"/>
      <c r="M144" s="77"/>
    </row>
    <row r="145" spans="1:13" s="117" customFormat="1" ht="13">
      <c r="A145" s="3"/>
      <c r="B145" s="143"/>
      <c r="C145" s="140"/>
      <c r="D145" s="141"/>
      <c r="E145" s="142"/>
      <c r="F145" s="17"/>
      <c r="G145" s="28" t="s">
        <v>77</v>
      </c>
      <c r="H145" s="134" t="s">
        <v>72</v>
      </c>
      <c r="I145" s="134">
        <v>20.149999999999999</v>
      </c>
      <c r="J145" s="135"/>
      <c r="K145" s="131">
        <f t="shared" si="10"/>
        <v>0</v>
      </c>
      <c r="L145" s="76"/>
      <c r="M145" s="77"/>
    </row>
    <row r="146" spans="1:13" s="117" customFormat="1" ht="13">
      <c r="A146" s="26" t="s">
        <v>74</v>
      </c>
      <c r="B146" s="4"/>
      <c r="C146" s="269" t="s">
        <v>577</v>
      </c>
      <c r="D146" s="270" t="s">
        <v>578</v>
      </c>
      <c r="E146" s="271" t="s">
        <v>579</v>
      </c>
      <c r="F146" s="17"/>
      <c r="G146" s="28" t="s">
        <v>78</v>
      </c>
      <c r="H146" s="134" t="s">
        <v>72</v>
      </c>
      <c r="I146" s="134">
        <v>26.45</v>
      </c>
      <c r="J146" s="135"/>
      <c r="K146" s="131">
        <f t="shared" si="10"/>
        <v>0</v>
      </c>
      <c r="L146" s="76"/>
      <c r="M146" s="77"/>
    </row>
    <row r="147" spans="1:13" s="117" customFormat="1" ht="13">
      <c r="A147" s="118" t="s">
        <v>477</v>
      </c>
      <c r="B147" s="29" t="s">
        <v>76</v>
      </c>
      <c r="C147" s="30">
        <v>19.5</v>
      </c>
      <c r="D147" s="31"/>
      <c r="E147" s="32">
        <f>C147*D147</f>
        <v>0</v>
      </c>
      <c r="F147" s="17"/>
      <c r="G147" s="118" t="s">
        <v>493</v>
      </c>
      <c r="H147" s="134" t="s">
        <v>72</v>
      </c>
      <c r="I147" s="134">
        <v>23.08</v>
      </c>
      <c r="J147" s="135"/>
      <c r="K147" s="131">
        <f t="shared" si="10"/>
        <v>0</v>
      </c>
      <c r="L147" s="76"/>
      <c r="M147" s="77"/>
    </row>
    <row r="148" spans="1:13" s="117" customFormat="1" ht="13">
      <c r="A148" s="118" t="s">
        <v>478</v>
      </c>
      <c r="B148" s="29" t="s">
        <v>76</v>
      </c>
      <c r="C148" s="30">
        <v>20.100000000000001</v>
      </c>
      <c r="D148" s="31"/>
      <c r="E148" s="78">
        <f t="shared" ref="E148:E154" si="11">C148*D148</f>
        <v>0</v>
      </c>
      <c r="F148" s="17"/>
      <c r="G148" s="118" t="s">
        <v>494</v>
      </c>
      <c r="H148" s="134" t="s">
        <v>72</v>
      </c>
      <c r="I148" s="134">
        <v>21.55</v>
      </c>
      <c r="J148" s="135"/>
      <c r="K148" s="131">
        <f t="shared" si="10"/>
        <v>0</v>
      </c>
      <c r="L148" s="76"/>
      <c r="M148" s="77"/>
    </row>
    <row r="149" spans="1:13" ht="13">
      <c r="A149" s="28" t="s">
        <v>79</v>
      </c>
      <c r="B149" s="29" t="s">
        <v>76</v>
      </c>
      <c r="C149" s="30">
        <v>19.5</v>
      </c>
      <c r="D149" s="31"/>
      <c r="E149" s="78">
        <f t="shared" si="11"/>
        <v>0</v>
      </c>
      <c r="F149" s="4"/>
      <c r="G149" s="28" t="s">
        <v>81</v>
      </c>
      <c r="H149" s="134" t="s">
        <v>72</v>
      </c>
      <c r="I149" s="134">
        <v>23.9</v>
      </c>
      <c r="J149" s="135"/>
      <c r="K149" s="131">
        <f t="shared" si="10"/>
        <v>0</v>
      </c>
      <c r="L149" s="76"/>
      <c r="M149" s="76"/>
    </row>
    <row r="150" spans="1:13" ht="13">
      <c r="A150" s="118" t="s">
        <v>479</v>
      </c>
      <c r="B150" s="29" t="s">
        <v>76</v>
      </c>
      <c r="C150" s="30">
        <v>23.5</v>
      </c>
      <c r="D150" s="31"/>
      <c r="E150" s="78">
        <f t="shared" si="11"/>
        <v>0</v>
      </c>
      <c r="F150" s="4"/>
      <c r="L150" s="76"/>
      <c r="M150" s="76"/>
    </row>
    <row r="151" spans="1:13" ht="13">
      <c r="A151" s="28" t="s">
        <v>80</v>
      </c>
      <c r="B151" s="33" t="s">
        <v>76</v>
      </c>
      <c r="C151" s="34">
        <v>19.5</v>
      </c>
      <c r="D151" s="35"/>
      <c r="E151" s="78">
        <f t="shared" si="11"/>
        <v>0</v>
      </c>
      <c r="F151" s="4"/>
      <c r="L151" s="2"/>
      <c r="M151" s="76"/>
    </row>
    <row r="152" spans="1:13" ht="13">
      <c r="A152" s="28" t="s">
        <v>82</v>
      </c>
      <c r="B152" s="133" t="s">
        <v>83</v>
      </c>
      <c r="C152" s="134">
        <v>13</v>
      </c>
      <c r="D152" s="135"/>
      <c r="E152" s="78">
        <f t="shared" si="11"/>
        <v>0</v>
      </c>
      <c r="F152" s="4"/>
      <c r="L152" s="2"/>
      <c r="M152" s="76"/>
    </row>
    <row r="153" spans="1:13" ht="13">
      <c r="A153" s="17" t="s">
        <v>84</v>
      </c>
      <c r="B153" s="133" t="s">
        <v>85</v>
      </c>
      <c r="C153" s="134">
        <v>13.8</v>
      </c>
      <c r="D153" s="135"/>
      <c r="E153" s="78">
        <f t="shared" si="11"/>
        <v>0</v>
      </c>
      <c r="F153" s="4"/>
      <c r="L153" s="2"/>
      <c r="M153" s="76"/>
    </row>
    <row r="154" spans="1:13" ht="13">
      <c r="A154" s="258" t="s">
        <v>595</v>
      </c>
      <c r="B154" s="259" t="s">
        <v>76</v>
      </c>
      <c r="C154" s="218">
        <v>19.5</v>
      </c>
      <c r="D154" s="260"/>
      <c r="E154" s="78">
        <f t="shared" si="11"/>
        <v>0</v>
      </c>
      <c r="F154" s="4"/>
      <c r="G154" s="61" t="s">
        <v>86</v>
      </c>
      <c r="H154" s="37"/>
      <c r="I154" s="269" t="s">
        <v>577</v>
      </c>
      <c r="J154" s="270" t="s">
        <v>578</v>
      </c>
      <c r="K154" s="271" t="s">
        <v>579</v>
      </c>
      <c r="L154" s="80"/>
      <c r="M154" s="2"/>
    </row>
    <row r="155" spans="1:13" ht="13">
      <c r="A155" s="3"/>
      <c r="B155" s="71"/>
      <c r="C155" s="56"/>
      <c r="D155" s="132"/>
      <c r="E155" s="78"/>
      <c r="F155" s="4"/>
      <c r="G155" s="28" t="s">
        <v>87</v>
      </c>
      <c r="H155" s="30" t="s">
        <v>5</v>
      </c>
      <c r="I155" s="30">
        <v>29.5</v>
      </c>
      <c r="J155" s="31"/>
      <c r="K155" s="32">
        <f>I155*J155</f>
        <v>0</v>
      </c>
      <c r="L155" s="80"/>
      <c r="M155" s="2"/>
    </row>
    <row r="156" spans="1:13" ht="13">
      <c r="F156" s="4"/>
      <c r="G156" s="28" t="s">
        <v>88</v>
      </c>
      <c r="H156" s="30" t="s">
        <v>5</v>
      </c>
      <c r="I156" s="30">
        <v>32.5</v>
      </c>
      <c r="J156" s="31"/>
      <c r="K156" s="78">
        <f t="shared" ref="K156:K157" si="12">I156*J156</f>
        <v>0</v>
      </c>
      <c r="L156" s="80"/>
      <c r="M156" s="2"/>
    </row>
    <row r="157" spans="1:13" ht="13">
      <c r="F157" s="4"/>
      <c r="G157" s="28" t="s">
        <v>89</v>
      </c>
      <c r="H157" s="30" t="s">
        <v>5</v>
      </c>
      <c r="I157" s="45">
        <v>27</v>
      </c>
      <c r="J157" s="31"/>
      <c r="K157" s="78">
        <f t="shared" si="12"/>
        <v>0</v>
      </c>
      <c r="L157" s="80"/>
      <c r="M157" s="2"/>
    </row>
    <row r="158" spans="1:13" ht="13">
      <c r="F158" s="4"/>
      <c r="G158" s="28" t="s">
        <v>90</v>
      </c>
      <c r="H158" s="30" t="s">
        <v>5</v>
      </c>
      <c r="I158" s="45">
        <v>55.8</v>
      </c>
      <c r="J158" s="31"/>
      <c r="K158" s="78">
        <f>I158*J158</f>
        <v>0</v>
      </c>
      <c r="L158" s="80"/>
      <c r="M158" s="2"/>
    </row>
    <row r="159" spans="1:13" ht="13">
      <c r="F159" s="4"/>
      <c r="G159" s="28" t="s">
        <v>91</v>
      </c>
      <c r="H159" s="30" t="s">
        <v>5</v>
      </c>
      <c r="I159" s="45">
        <v>90.7</v>
      </c>
      <c r="J159" s="31"/>
      <c r="K159" s="78">
        <f>I159*J159</f>
        <v>0</v>
      </c>
      <c r="L159" s="80"/>
      <c r="M159" s="2"/>
    </row>
    <row r="160" spans="1:13" ht="13">
      <c r="A160" s="3"/>
      <c r="B160" s="143"/>
      <c r="C160" s="162"/>
      <c r="D160" s="163"/>
      <c r="E160" s="143"/>
      <c r="F160" s="4"/>
      <c r="L160" s="80"/>
      <c r="M160" s="2"/>
    </row>
    <row r="161" spans="1:13" ht="13">
      <c r="A161" s="37"/>
      <c r="B161" s="130"/>
      <c r="C161" s="140"/>
      <c r="D161" s="141"/>
      <c r="E161" s="161">
        <f>SUM((E147:E155),E140)</f>
        <v>0</v>
      </c>
      <c r="F161" s="4"/>
      <c r="K161" s="75">
        <f>SUM(K135:K159)</f>
        <v>0</v>
      </c>
      <c r="L161" s="80"/>
      <c r="M161" s="2"/>
    </row>
    <row r="162" spans="1:13" ht="13">
      <c r="A162" s="37"/>
      <c r="B162" s="37"/>
      <c r="C162" s="38"/>
      <c r="D162" s="39"/>
      <c r="E162" s="37"/>
      <c r="F162" s="4"/>
      <c r="L162" s="80"/>
      <c r="M162" s="2"/>
    </row>
    <row r="163" spans="1:13" ht="13">
      <c r="A163" s="37"/>
      <c r="B163" s="38"/>
      <c r="C163" s="39"/>
      <c r="D163" s="81"/>
      <c r="E163" s="2"/>
      <c r="F163" s="4"/>
      <c r="L163" s="80"/>
      <c r="M163" s="2"/>
    </row>
    <row r="164" spans="1:13" ht="13">
      <c r="A164" s="3"/>
      <c r="B164" s="3"/>
      <c r="C164" s="40"/>
      <c r="D164" s="27"/>
      <c r="E164" s="2"/>
      <c r="F164" s="4"/>
      <c r="G164" s="2"/>
      <c r="H164" s="2"/>
      <c r="I164" s="40"/>
      <c r="J164" s="27"/>
      <c r="K164" s="2"/>
      <c r="L164" s="80"/>
      <c r="M164" s="2"/>
    </row>
    <row r="165" spans="1:13" ht="13">
      <c r="A165" s="210" t="s">
        <v>497</v>
      </c>
      <c r="B165" s="37"/>
      <c r="C165" s="269" t="s">
        <v>577</v>
      </c>
      <c r="D165" s="270" t="s">
        <v>578</v>
      </c>
      <c r="E165" s="271" t="s">
        <v>579</v>
      </c>
      <c r="F165" s="4"/>
      <c r="G165" s="2"/>
      <c r="H165" s="2"/>
      <c r="I165" s="40"/>
      <c r="J165" s="27"/>
      <c r="K165" s="2"/>
      <c r="L165" s="80"/>
      <c r="M165" s="2"/>
    </row>
    <row r="166" spans="1:13" ht="13">
      <c r="A166" s="28" t="s">
        <v>92</v>
      </c>
      <c r="B166" s="30" t="s">
        <v>93</v>
      </c>
      <c r="C166" s="30">
        <v>2.5</v>
      </c>
      <c r="D166" s="31"/>
      <c r="E166" s="32">
        <f>C166*D166</f>
        <v>0</v>
      </c>
      <c r="F166" s="4"/>
      <c r="G166" s="82" t="s">
        <v>97</v>
      </c>
      <c r="H166" s="143"/>
      <c r="I166" s="269" t="s">
        <v>577</v>
      </c>
      <c r="J166" s="270" t="s">
        <v>578</v>
      </c>
      <c r="K166" s="271" t="s">
        <v>579</v>
      </c>
      <c r="L166" s="80"/>
      <c r="M166" s="2"/>
    </row>
    <row r="167" spans="1:13" ht="13">
      <c r="A167" s="28" t="s">
        <v>94</v>
      </c>
      <c r="B167" s="30" t="s">
        <v>93</v>
      </c>
      <c r="C167" s="30">
        <v>5.5</v>
      </c>
      <c r="D167" s="31"/>
      <c r="E167" s="78">
        <f t="shared" ref="E167:E178" si="13">C167*D167</f>
        <v>0</v>
      </c>
      <c r="F167" s="4"/>
      <c r="G167" s="118" t="s">
        <v>496</v>
      </c>
      <c r="H167" s="122" t="s">
        <v>41</v>
      </c>
      <c r="I167" s="60">
        <v>31.8</v>
      </c>
      <c r="J167" s="31"/>
      <c r="K167" s="219">
        <f>I167*J167</f>
        <v>0</v>
      </c>
      <c r="L167" s="80"/>
      <c r="M167" s="2"/>
    </row>
    <row r="168" spans="1:13" ht="13">
      <c r="A168" s="28" t="s">
        <v>95</v>
      </c>
      <c r="B168" s="30" t="s">
        <v>93</v>
      </c>
      <c r="C168" s="30">
        <v>3.8</v>
      </c>
      <c r="D168" s="31"/>
      <c r="E168" s="78">
        <f t="shared" si="13"/>
        <v>0</v>
      </c>
      <c r="F168" s="4"/>
      <c r="G168" s="28" t="s">
        <v>102</v>
      </c>
      <c r="H168" s="56" t="s">
        <v>72</v>
      </c>
      <c r="I168" s="57">
        <v>16.239999999999998</v>
      </c>
      <c r="J168" s="44"/>
      <c r="K168" s="131">
        <f t="shared" ref="K168:K171" si="14">I168*J168</f>
        <v>0</v>
      </c>
      <c r="L168" s="80"/>
      <c r="M168" s="2"/>
    </row>
    <row r="169" spans="1:13" ht="13">
      <c r="A169" s="28" t="s">
        <v>583</v>
      </c>
      <c r="B169" s="30" t="s">
        <v>96</v>
      </c>
      <c r="C169" s="30">
        <v>2.2000000000000002</v>
      </c>
      <c r="D169" s="31"/>
      <c r="E169" s="78">
        <f t="shared" si="13"/>
        <v>0</v>
      </c>
      <c r="F169" s="4"/>
      <c r="G169" s="28" t="s">
        <v>105</v>
      </c>
      <c r="H169" s="30" t="s">
        <v>41</v>
      </c>
      <c r="I169" s="63">
        <v>29.05</v>
      </c>
      <c r="J169" s="127"/>
      <c r="K169" s="131">
        <f t="shared" si="14"/>
        <v>0</v>
      </c>
      <c r="L169" s="80"/>
      <c r="M169" s="2"/>
    </row>
    <row r="170" spans="1:13" ht="13">
      <c r="A170" s="28" t="s">
        <v>98</v>
      </c>
      <c r="B170" s="30" t="s">
        <v>99</v>
      </c>
      <c r="C170" s="30">
        <v>2.5</v>
      </c>
      <c r="D170" s="31"/>
      <c r="E170" s="78">
        <f t="shared" si="13"/>
        <v>0</v>
      </c>
      <c r="F170" s="4"/>
      <c r="G170" s="28" t="s">
        <v>107</v>
      </c>
      <c r="H170" s="30" t="s">
        <v>41</v>
      </c>
      <c r="I170" s="30">
        <v>22.5</v>
      </c>
      <c r="J170" s="127"/>
      <c r="K170" s="131">
        <f t="shared" si="14"/>
        <v>0</v>
      </c>
      <c r="L170" s="80"/>
      <c r="M170" s="2"/>
    </row>
    <row r="171" spans="1:13" ht="13">
      <c r="A171" s="28" t="s">
        <v>100</v>
      </c>
      <c r="B171" s="30" t="s">
        <v>101</v>
      </c>
      <c r="C171" s="30">
        <v>3.2</v>
      </c>
      <c r="D171" s="31"/>
      <c r="E171" s="78">
        <f t="shared" si="13"/>
        <v>0</v>
      </c>
      <c r="F171" s="4"/>
      <c r="G171" s="118" t="s">
        <v>495</v>
      </c>
      <c r="H171" s="30" t="s">
        <v>41</v>
      </c>
      <c r="I171" s="30">
        <v>16.68</v>
      </c>
      <c r="J171" s="127"/>
      <c r="K171" s="131">
        <f t="shared" si="14"/>
        <v>0</v>
      </c>
      <c r="L171" s="80"/>
      <c r="M171" s="2"/>
    </row>
    <row r="172" spans="1:13" ht="13">
      <c r="A172" s="28" t="s">
        <v>103</v>
      </c>
      <c r="B172" s="30" t="s">
        <v>104</v>
      </c>
      <c r="C172" s="30">
        <v>3.6</v>
      </c>
      <c r="D172" s="31"/>
      <c r="E172" s="78">
        <f t="shared" si="13"/>
        <v>0</v>
      </c>
      <c r="F172" s="4"/>
      <c r="G172" s="121" t="s">
        <v>445</v>
      </c>
      <c r="H172" s="30" t="s">
        <v>72</v>
      </c>
      <c r="I172" s="30">
        <v>9.9499999999999993</v>
      </c>
      <c r="J172" s="127"/>
      <c r="K172" s="131">
        <f>I172*J172</f>
        <v>0</v>
      </c>
      <c r="L172" s="80"/>
      <c r="M172" s="2"/>
    </row>
    <row r="173" spans="1:13" ht="13">
      <c r="A173" s="28" t="s">
        <v>106</v>
      </c>
      <c r="B173" s="30" t="s">
        <v>99</v>
      </c>
      <c r="C173" s="30">
        <v>3.6</v>
      </c>
      <c r="D173" s="31"/>
      <c r="E173" s="78">
        <f t="shared" si="13"/>
        <v>0</v>
      </c>
      <c r="F173" s="4"/>
      <c r="G173" s="121" t="s">
        <v>446</v>
      </c>
      <c r="H173" s="30" t="s">
        <v>72</v>
      </c>
      <c r="I173" s="30">
        <v>9.9499999999999993</v>
      </c>
      <c r="J173" s="127"/>
      <c r="K173" s="131">
        <f>I173*J173</f>
        <v>0</v>
      </c>
      <c r="L173" s="80"/>
      <c r="M173" s="2"/>
    </row>
    <row r="174" spans="1:13" ht="13">
      <c r="A174" s="28" t="s">
        <v>108</v>
      </c>
      <c r="B174" s="30" t="s">
        <v>109</v>
      </c>
      <c r="C174" s="63">
        <v>1.85</v>
      </c>
      <c r="D174" s="31"/>
      <c r="E174" s="78">
        <f t="shared" si="13"/>
        <v>0</v>
      </c>
      <c r="F174" s="4"/>
      <c r="G174" s="121" t="s">
        <v>447</v>
      </c>
      <c r="H174" s="30" t="s">
        <v>66</v>
      </c>
      <c r="I174" s="30">
        <v>9.9499999999999993</v>
      </c>
      <c r="J174" s="127"/>
      <c r="K174" s="131">
        <f>I174*J174</f>
        <v>0</v>
      </c>
      <c r="L174" s="80"/>
      <c r="M174" s="2"/>
    </row>
    <row r="175" spans="1:13" ht="13">
      <c r="A175" s="28" t="s">
        <v>110</v>
      </c>
      <c r="B175" s="30" t="s">
        <v>111</v>
      </c>
      <c r="C175" s="63">
        <v>3.5</v>
      </c>
      <c r="D175" s="31"/>
      <c r="E175" s="78">
        <f t="shared" si="13"/>
        <v>0</v>
      </c>
      <c r="F175" s="4"/>
      <c r="G175" s="121" t="s">
        <v>448</v>
      </c>
      <c r="H175" s="124" t="s">
        <v>66</v>
      </c>
      <c r="I175" s="125">
        <v>9.9499999999999993</v>
      </c>
      <c r="J175" s="128"/>
      <c r="K175" s="131">
        <f>I175*J175</f>
        <v>0</v>
      </c>
      <c r="L175" s="80"/>
      <c r="M175" s="2"/>
    </row>
    <row r="176" spans="1:13" ht="13">
      <c r="A176" s="28" t="s">
        <v>112</v>
      </c>
      <c r="B176" s="30" t="s">
        <v>111</v>
      </c>
      <c r="C176" s="47">
        <v>2.4500000000000002</v>
      </c>
      <c r="D176" s="31"/>
      <c r="E176" s="78">
        <f t="shared" si="13"/>
        <v>0</v>
      </c>
      <c r="F176" s="4"/>
      <c r="G176" s="123"/>
      <c r="H176" s="175"/>
      <c r="I176" s="215"/>
      <c r="J176" s="129"/>
      <c r="K176" s="131"/>
      <c r="L176" s="80"/>
      <c r="M176" s="2"/>
    </row>
    <row r="177" spans="1:13" ht="13">
      <c r="A177" s="118" t="s">
        <v>452</v>
      </c>
      <c r="B177" s="30" t="s">
        <v>113</v>
      </c>
      <c r="C177" s="47">
        <v>2.2999999999999998</v>
      </c>
      <c r="D177" s="31"/>
      <c r="E177" s="78">
        <f t="shared" si="13"/>
        <v>0</v>
      </c>
      <c r="F177" s="4"/>
      <c r="L177" s="80"/>
      <c r="M177" s="2"/>
    </row>
    <row r="178" spans="1:13" ht="13">
      <c r="A178" s="118" t="s">
        <v>451</v>
      </c>
      <c r="B178" s="30" t="s">
        <v>582</v>
      </c>
      <c r="C178" s="47">
        <v>2.6</v>
      </c>
      <c r="D178" s="31"/>
      <c r="E178" s="78">
        <f t="shared" si="13"/>
        <v>0</v>
      </c>
      <c r="F178" s="4"/>
      <c r="L178" s="80"/>
      <c r="M178" s="2"/>
    </row>
    <row r="179" spans="1:13" ht="13">
      <c r="A179" s="3"/>
      <c r="B179" s="3"/>
      <c r="C179" s="40"/>
      <c r="D179" s="27"/>
      <c r="E179" s="2"/>
      <c r="F179" s="4"/>
      <c r="K179" s="164">
        <f>SUM(K167:K176)</f>
        <v>0</v>
      </c>
      <c r="L179" s="80"/>
      <c r="M179" s="2"/>
    </row>
    <row r="180" spans="1:13" ht="13">
      <c r="A180" s="3"/>
      <c r="B180" s="37"/>
      <c r="C180" s="37"/>
      <c r="D180" s="37"/>
      <c r="E180" s="75">
        <f>SUM(E166:E178)</f>
        <v>0</v>
      </c>
      <c r="F180" s="4"/>
      <c r="G180" s="2"/>
      <c r="H180" s="2"/>
      <c r="I180" s="38"/>
      <c r="J180" s="39"/>
      <c r="L180" s="80"/>
      <c r="M180" s="2"/>
    </row>
    <row r="181" spans="1:13" ht="13">
      <c r="A181" s="3"/>
      <c r="B181" s="3"/>
      <c r="C181" s="3"/>
      <c r="D181" s="3"/>
      <c r="E181" s="2"/>
      <c r="F181" s="4"/>
      <c r="G181" s="2"/>
      <c r="H181" s="2"/>
      <c r="I181" s="40"/>
      <c r="J181" s="27"/>
      <c r="K181" s="2"/>
      <c r="L181" s="80"/>
      <c r="M181" s="2"/>
    </row>
    <row r="182" spans="1:13" ht="13">
      <c r="A182" s="61" t="s">
        <v>114</v>
      </c>
      <c r="B182" s="38"/>
      <c r="C182" s="269" t="s">
        <v>577</v>
      </c>
      <c r="D182" s="270" t="s">
        <v>578</v>
      </c>
      <c r="E182" s="271" t="s">
        <v>579</v>
      </c>
      <c r="F182" s="11"/>
      <c r="G182" s="61" t="s">
        <v>115</v>
      </c>
      <c r="H182" s="81"/>
      <c r="I182" s="275" t="s">
        <v>577</v>
      </c>
      <c r="J182" s="276" t="s">
        <v>578</v>
      </c>
      <c r="K182" s="275" t="s">
        <v>579</v>
      </c>
      <c r="L182" s="80"/>
      <c r="M182" s="2"/>
    </row>
    <row r="183" spans="1:13" ht="13">
      <c r="A183" s="28" t="s">
        <v>116</v>
      </c>
      <c r="B183" s="83">
        <v>43559</v>
      </c>
      <c r="C183" s="30">
        <v>2.1</v>
      </c>
      <c r="D183" s="31"/>
      <c r="E183" s="32">
        <f>C183*D183</f>
        <v>0</v>
      </c>
      <c r="F183" s="4"/>
      <c r="G183" s="118" t="s">
        <v>524</v>
      </c>
      <c r="H183" s="30" t="s">
        <v>41</v>
      </c>
      <c r="I183" s="56">
        <v>5.4</v>
      </c>
      <c r="J183" s="132"/>
      <c r="K183" s="274">
        <f>I183*J183</f>
        <v>0</v>
      </c>
      <c r="L183" s="80"/>
      <c r="M183" s="2"/>
    </row>
    <row r="184" spans="1:13" ht="13">
      <c r="A184" s="28" t="s">
        <v>117</v>
      </c>
      <c r="B184" s="83">
        <v>43559</v>
      </c>
      <c r="C184" s="30">
        <v>2.2000000000000002</v>
      </c>
      <c r="D184" s="31"/>
      <c r="E184" s="78">
        <f t="shared" ref="E184" si="15">C184*D184</f>
        <v>0</v>
      </c>
      <c r="F184" s="4"/>
      <c r="G184" s="28" t="s">
        <v>118</v>
      </c>
      <c r="H184" s="30" t="s">
        <v>119</v>
      </c>
      <c r="I184" s="30">
        <v>6.6</v>
      </c>
      <c r="J184" s="31"/>
      <c r="K184" s="78">
        <f t="shared" ref="K184" si="16">I184*J184</f>
        <v>0</v>
      </c>
      <c r="L184" s="80"/>
      <c r="M184" s="2"/>
    </row>
    <row r="185" spans="1:13" s="220" customFormat="1" ht="13">
      <c r="A185" s="28" t="s">
        <v>120</v>
      </c>
      <c r="B185" s="83">
        <v>43559</v>
      </c>
      <c r="C185" s="30">
        <v>2.15</v>
      </c>
      <c r="D185" s="31"/>
      <c r="E185" s="78">
        <f t="shared" ref="E185:E201" si="17">C185*D185</f>
        <v>0</v>
      </c>
      <c r="F185" s="17"/>
      <c r="G185" s="28" t="s">
        <v>121</v>
      </c>
      <c r="H185" s="122" t="s">
        <v>123</v>
      </c>
      <c r="I185" s="30">
        <v>3.9</v>
      </c>
      <c r="J185" s="31"/>
      <c r="K185" s="78">
        <f t="shared" ref="K185:K192" si="18">I185*J185</f>
        <v>0</v>
      </c>
      <c r="L185" s="80"/>
      <c r="M185" s="3"/>
    </row>
    <row r="186" spans="1:13" ht="13">
      <c r="A186" s="28" t="s">
        <v>122</v>
      </c>
      <c r="B186" s="83">
        <v>43559</v>
      </c>
      <c r="C186" s="30">
        <v>2.2000000000000002</v>
      </c>
      <c r="D186" s="31"/>
      <c r="E186" s="78">
        <f t="shared" si="17"/>
        <v>0</v>
      </c>
      <c r="F186" s="4"/>
      <c r="G186" s="121" t="s">
        <v>574</v>
      </c>
      <c r="H186" s="30" t="s">
        <v>123</v>
      </c>
      <c r="I186" s="30">
        <v>4.5</v>
      </c>
      <c r="J186" s="31"/>
      <c r="K186" s="78">
        <f t="shared" si="18"/>
        <v>0</v>
      </c>
      <c r="L186" s="80"/>
      <c r="M186" s="2"/>
    </row>
    <row r="187" spans="1:13" ht="13">
      <c r="A187" s="28" t="s">
        <v>124</v>
      </c>
      <c r="B187" s="83">
        <v>43497</v>
      </c>
      <c r="C187" s="30">
        <v>4.8</v>
      </c>
      <c r="D187" s="31"/>
      <c r="E187" s="78">
        <f t="shared" si="17"/>
        <v>0</v>
      </c>
      <c r="F187" s="4"/>
      <c r="G187" s="118" t="s">
        <v>125</v>
      </c>
      <c r="H187" s="30" t="s">
        <v>123</v>
      </c>
      <c r="I187" s="30">
        <v>2.9</v>
      </c>
      <c r="J187" s="31"/>
      <c r="K187" s="78">
        <f t="shared" si="18"/>
        <v>0</v>
      </c>
      <c r="L187" s="80"/>
      <c r="M187" s="2"/>
    </row>
    <row r="188" spans="1:13" ht="13">
      <c r="A188" s="28" t="s">
        <v>126</v>
      </c>
      <c r="B188" s="83">
        <v>43559</v>
      </c>
      <c r="C188" s="30">
        <v>2.2000000000000002</v>
      </c>
      <c r="D188" s="31"/>
      <c r="E188" s="78">
        <f t="shared" si="17"/>
        <v>0</v>
      </c>
      <c r="F188" s="4"/>
      <c r="G188" s="28" t="s">
        <v>127</v>
      </c>
      <c r="H188" s="30" t="s">
        <v>123</v>
      </c>
      <c r="I188" s="30">
        <v>3.5</v>
      </c>
      <c r="J188" s="31"/>
      <c r="K188" s="78">
        <f t="shared" si="18"/>
        <v>0</v>
      </c>
      <c r="L188" s="80"/>
      <c r="M188" s="2"/>
    </row>
    <row r="189" spans="1:13" ht="13">
      <c r="A189" s="28" t="s">
        <v>513</v>
      </c>
      <c r="B189" s="83">
        <v>43559</v>
      </c>
      <c r="C189" s="30">
        <v>2.2000000000000002</v>
      </c>
      <c r="D189" s="31"/>
      <c r="E189" s="78">
        <f t="shared" si="17"/>
        <v>0</v>
      </c>
      <c r="F189" s="4"/>
      <c r="G189" s="118" t="s">
        <v>500</v>
      </c>
      <c r="H189" s="30" t="s">
        <v>128</v>
      </c>
      <c r="I189" s="30">
        <v>2.86</v>
      </c>
      <c r="J189" s="31"/>
      <c r="K189" s="78">
        <f t="shared" si="18"/>
        <v>0</v>
      </c>
      <c r="L189" s="80"/>
      <c r="M189" s="2"/>
    </row>
    <row r="190" spans="1:13" ht="13">
      <c r="A190" s="28" t="s">
        <v>129</v>
      </c>
      <c r="B190" s="83">
        <v>43559</v>
      </c>
      <c r="C190" s="30">
        <v>2.2999999999999998</v>
      </c>
      <c r="D190" s="31"/>
      <c r="E190" s="78">
        <f t="shared" si="17"/>
        <v>0</v>
      </c>
      <c r="F190" s="4"/>
      <c r="G190" s="28" t="s">
        <v>130</v>
      </c>
      <c r="H190" s="30" t="s">
        <v>131</v>
      </c>
      <c r="I190" s="30">
        <v>1.5</v>
      </c>
      <c r="J190" s="31"/>
      <c r="K190" s="78">
        <f t="shared" si="18"/>
        <v>0</v>
      </c>
      <c r="L190" s="84"/>
      <c r="M190" s="2"/>
    </row>
    <row r="191" spans="1:13" ht="13">
      <c r="A191" s="28" t="s">
        <v>132</v>
      </c>
      <c r="B191" s="83">
        <v>43559</v>
      </c>
      <c r="C191" s="30">
        <v>2.2999999999999998</v>
      </c>
      <c r="D191" s="31"/>
      <c r="E191" s="78">
        <f t="shared" si="17"/>
        <v>0</v>
      </c>
      <c r="F191" s="4"/>
      <c r="G191" s="118" t="s">
        <v>501</v>
      </c>
      <c r="H191" s="79" t="s">
        <v>133</v>
      </c>
      <c r="I191" s="34">
        <v>1.4</v>
      </c>
      <c r="J191" s="35"/>
      <c r="K191" s="78">
        <f t="shared" si="18"/>
        <v>0</v>
      </c>
      <c r="L191" s="80"/>
      <c r="M191" s="2"/>
    </row>
    <row r="192" spans="1:13" ht="13">
      <c r="A192" s="28" t="s">
        <v>134</v>
      </c>
      <c r="B192" s="83">
        <v>43497</v>
      </c>
      <c r="C192" s="30">
        <v>2.2000000000000002</v>
      </c>
      <c r="D192" s="31"/>
      <c r="E192" s="78">
        <f t="shared" si="17"/>
        <v>0</v>
      </c>
      <c r="F192" s="4"/>
      <c r="G192" s="28" t="s">
        <v>135</v>
      </c>
      <c r="H192" s="30" t="s">
        <v>96</v>
      </c>
      <c r="I192" s="30">
        <v>3.95</v>
      </c>
      <c r="J192" s="31"/>
      <c r="K192" s="78">
        <f t="shared" si="18"/>
        <v>0</v>
      </c>
      <c r="L192" s="84"/>
      <c r="M192" s="2"/>
    </row>
    <row r="193" spans="1:13" ht="13">
      <c r="A193" s="28" t="s">
        <v>136</v>
      </c>
      <c r="B193" s="30" t="s">
        <v>137</v>
      </c>
      <c r="C193" s="63">
        <v>1.8</v>
      </c>
      <c r="D193" s="31"/>
      <c r="E193" s="78">
        <f t="shared" si="17"/>
        <v>0</v>
      </c>
      <c r="F193" s="4"/>
      <c r="G193" s="36" t="s">
        <v>138</v>
      </c>
      <c r="H193" s="38"/>
      <c r="I193" s="38"/>
      <c r="J193" s="39"/>
      <c r="K193" s="62"/>
      <c r="L193" s="2"/>
      <c r="M193" s="2"/>
    </row>
    <row r="194" spans="1:13" ht="13">
      <c r="A194" s="85" t="s">
        <v>139</v>
      </c>
      <c r="B194" s="79" t="s">
        <v>140</v>
      </c>
      <c r="C194" s="30">
        <v>1.5</v>
      </c>
      <c r="D194" s="27"/>
      <c r="E194" s="78">
        <f t="shared" si="17"/>
        <v>0</v>
      </c>
      <c r="F194" s="4"/>
      <c r="G194" s="118" t="s">
        <v>502</v>
      </c>
      <c r="H194" s="30" t="s">
        <v>141</v>
      </c>
      <c r="I194" s="30">
        <v>2.8</v>
      </c>
      <c r="J194" s="31"/>
      <c r="K194" s="32">
        <f>I194*J194</f>
        <v>0</v>
      </c>
      <c r="L194" s="2"/>
      <c r="M194" s="2"/>
    </row>
    <row r="195" spans="1:13" ht="13">
      <c r="A195" s="28" t="s">
        <v>142</v>
      </c>
      <c r="B195" s="30" t="s">
        <v>143</v>
      </c>
      <c r="C195" s="30">
        <v>1.5</v>
      </c>
      <c r="D195" s="31"/>
      <c r="E195" s="78">
        <f t="shared" si="17"/>
        <v>0</v>
      </c>
      <c r="F195" s="4"/>
      <c r="G195" s="28" t="s">
        <v>144</v>
      </c>
      <c r="H195" s="56" t="s">
        <v>145</v>
      </c>
      <c r="I195" s="57">
        <v>2.5</v>
      </c>
      <c r="J195" s="58"/>
      <c r="K195" s="78">
        <f t="shared" ref="K195:K204" si="19">I195*J195</f>
        <v>0</v>
      </c>
      <c r="L195" s="2"/>
      <c r="M195" s="2"/>
    </row>
    <row r="196" spans="1:13" ht="13">
      <c r="A196" s="28" t="s">
        <v>146</v>
      </c>
      <c r="B196" s="30" t="s">
        <v>137</v>
      </c>
      <c r="C196" s="30">
        <v>4</v>
      </c>
      <c r="D196" s="31"/>
      <c r="E196" s="78">
        <f t="shared" si="17"/>
        <v>0</v>
      </c>
      <c r="F196" s="4"/>
      <c r="G196" s="28" t="s">
        <v>147</v>
      </c>
      <c r="H196" s="30" t="s">
        <v>148</v>
      </c>
      <c r="I196" s="30">
        <v>1.2</v>
      </c>
      <c r="J196" s="31"/>
      <c r="K196" s="78">
        <f t="shared" si="19"/>
        <v>0</v>
      </c>
      <c r="L196" s="2"/>
      <c r="M196" s="2"/>
    </row>
    <row r="197" spans="1:13" ht="13">
      <c r="A197" s="28" t="s">
        <v>149</v>
      </c>
      <c r="B197" s="30" t="s">
        <v>150</v>
      </c>
      <c r="C197" s="30">
        <v>3.5</v>
      </c>
      <c r="D197" s="31"/>
      <c r="E197" s="78">
        <f t="shared" si="17"/>
        <v>0</v>
      </c>
      <c r="F197" s="4"/>
      <c r="G197" s="28" t="s">
        <v>151</v>
      </c>
      <c r="H197" s="30" t="s">
        <v>152</v>
      </c>
      <c r="I197" s="63">
        <v>1.95</v>
      </c>
      <c r="J197" s="31"/>
      <c r="K197" s="78">
        <f t="shared" si="19"/>
        <v>0</v>
      </c>
      <c r="L197" s="86"/>
      <c r="M197" s="87"/>
    </row>
    <row r="198" spans="1:13" ht="13">
      <c r="A198" s="28" t="s">
        <v>153</v>
      </c>
      <c r="B198" s="83">
        <v>43497</v>
      </c>
      <c r="C198" s="30">
        <v>1.6</v>
      </c>
      <c r="D198" s="31"/>
      <c r="E198" s="78">
        <f t="shared" si="17"/>
        <v>0</v>
      </c>
      <c r="F198" s="4"/>
      <c r="G198" s="28" t="s">
        <v>154</v>
      </c>
      <c r="H198" s="30" t="s">
        <v>155</v>
      </c>
      <c r="I198" s="30">
        <v>2.5</v>
      </c>
      <c r="J198" s="31"/>
      <c r="K198" s="78">
        <f t="shared" si="19"/>
        <v>0</v>
      </c>
      <c r="L198" s="86"/>
      <c r="M198" s="87"/>
    </row>
    <row r="199" spans="1:13" ht="13">
      <c r="A199" s="28" t="s">
        <v>156</v>
      </c>
      <c r="B199" s="83">
        <v>43497</v>
      </c>
      <c r="C199" s="30">
        <v>1.6</v>
      </c>
      <c r="D199" s="31"/>
      <c r="E199" s="78">
        <f t="shared" si="17"/>
        <v>0</v>
      </c>
      <c r="F199" s="4"/>
      <c r="G199" s="28" t="s">
        <v>157</v>
      </c>
      <c r="H199" s="30" t="s">
        <v>158</v>
      </c>
      <c r="I199" s="63">
        <v>4.2</v>
      </c>
      <c r="J199" s="31"/>
      <c r="K199" s="78">
        <f t="shared" si="19"/>
        <v>0</v>
      </c>
      <c r="L199" s="2"/>
      <c r="M199" s="2"/>
    </row>
    <row r="200" spans="1:13" ht="13">
      <c r="A200" s="28" t="s">
        <v>162</v>
      </c>
      <c r="B200" s="83">
        <v>43497</v>
      </c>
      <c r="C200" s="30">
        <v>1.9</v>
      </c>
      <c r="D200" s="31"/>
      <c r="E200" s="78">
        <f t="shared" si="17"/>
        <v>0</v>
      </c>
      <c r="F200" s="4"/>
      <c r="G200" s="28" t="s">
        <v>159</v>
      </c>
      <c r="H200" s="30" t="s">
        <v>160</v>
      </c>
      <c r="I200" s="30">
        <v>2.6</v>
      </c>
      <c r="J200" s="31"/>
      <c r="K200" s="78">
        <f>I200*J200</f>
        <v>0</v>
      </c>
      <c r="L200" s="2"/>
      <c r="M200" s="2"/>
    </row>
    <row r="201" spans="1:13" s="217" customFormat="1" ht="13">
      <c r="A201" s="28" t="s">
        <v>164</v>
      </c>
      <c r="B201" s="83">
        <v>43497</v>
      </c>
      <c r="C201" s="30">
        <v>1.1499999999999999</v>
      </c>
      <c r="D201" s="31"/>
      <c r="E201" s="78">
        <f t="shared" si="17"/>
        <v>0</v>
      </c>
      <c r="F201" s="17"/>
      <c r="G201" s="118" t="s">
        <v>453</v>
      </c>
      <c r="H201" s="30" t="s">
        <v>161</v>
      </c>
      <c r="I201" s="261">
        <v>4.9000000000000004</v>
      </c>
      <c r="J201" s="31"/>
      <c r="K201" s="78">
        <f t="shared" si="19"/>
        <v>0</v>
      </c>
      <c r="L201" s="3"/>
      <c r="M201" s="3"/>
    </row>
    <row r="202" spans="1:13" ht="13">
      <c r="A202" s="28" t="s">
        <v>166</v>
      </c>
      <c r="B202" s="125" t="s">
        <v>167</v>
      </c>
      <c r="C202" s="125">
        <v>3.9</v>
      </c>
      <c r="D202" s="126"/>
      <c r="E202" s="96">
        <f>C203*D202</f>
        <v>0</v>
      </c>
      <c r="F202" s="4"/>
      <c r="G202" s="118" t="s">
        <v>503</v>
      </c>
      <c r="H202" s="30" t="s">
        <v>163</v>
      </c>
      <c r="I202" s="261">
        <v>4.0999999999999996</v>
      </c>
      <c r="J202" s="31"/>
      <c r="K202" s="78">
        <f t="shared" si="19"/>
        <v>0</v>
      </c>
      <c r="L202" s="2"/>
      <c r="M202" s="2"/>
    </row>
    <row r="203" spans="1:13" ht="13">
      <c r="A203" s="93" t="s">
        <v>515</v>
      </c>
      <c r="B203" s="175" t="s">
        <v>93</v>
      </c>
      <c r="C203" s="134">
        <v>3.9</v>
      </c>
      <c r="D203" s="222"/>
      <c r="E203" s="222"/>
      <c r="F203" s="4"/>
      <c r="G203" s="118" t="s">
        <v>454</v>
      </c>
      <c r="H203" s="30" t="s">
        <v>165</v>
      </c>
      <c r="I203" s="262">
        <v>3.9</v>
      </c>
      <c r="J203" s="35"/>
      <c r="K203" s="78">
        <f t="shared" si="19"/>
        <v>0</v>
      </c>
      <c r="L203" s="2"/>
      <c r="M203" s="2"/>
    </row>
    <row r="204" spans="1:13" ht="13">
      <c r="A204" s="85" t="s">
        <v>168</v>
      </c>
      <c r="B204" s="30" t="s">
        <v>169</v>
      </c>
      <c r="C204" s="30">
        <v>1.25</v>
      </c>
      <c r="D204" s="31"/>
      <c r="E204" s="78">
        <f t="shared" ref="E204:E211" si="20">C204*D204</f>
        <v>0</v>
      </c>
      <c r="F204" s="4"/>
      <c r="G204" s="118" t="s">
        <v>455</v>
      </c>
      <c r="H204" s="30" t="s">
        <v>165</v>
      </c>
      <c r="I204" s="261">
        <v>4.3</v>
      </c>
      <c r="J204" s="31"/>
      <c r="K204" s="78">
        <f t="shared" si="19"/>
        <v>0</v>
      </c>
      <c r="L204" s="2"/>
      <c r="M204" s="2"/>
    </row>
    <row r="205" spans="1:13" ht="13">
      <c r="A205" s="28" t="s">
        <v>171</v>
      </c>
      <c r="B205" s="30" t="s">
        <v>169</v>
      </c>
      <c r="C205" s="30">
        <v>1.25</v>
      </c>
      <c r="D205" s="31"/>
      <c r="E205" s="78">
        <f t="shared" si="20"/>
        <v>0</v>
      </c>
      <c r="F205" s="4"/>
      <c r="G205" s="36" t="s">
        <v>170</v>
      </c>
      <c r="H205" s="43"/>
      <c r="I205" s="43"/>
      <c r="J205" s="44"/>
      <c r="K205" s="88"/>
      <c r="L205" s="2"/>
      <c r="M205" s="2"/>
    </row>
    <row r="206" spans="1:13" ht="13">
      <c r="A206" s="85" t="s">
        <v>174</v>
      </c>
      <c r="B206" s="30" t="s">
        <v>169</v>
      </c>
      <c r="C206" s="30">
        <v>1.25</v>
      </c>
      <c r="D206" s="31"/>
      <c r="E206" s="78">
        <f t="shared" si="20"/>
        <v>0</v>
      </c>
      <c r="F206" s="4"/>
      <c r="G206" s="28" t="s">
        <v>172</v>
      </c>
      <c r="H206" s="56" t="s">
        <v>173</v>
      </c>
      <c r="I206" s="57">
        <v>2.9</v>
      </c>
      <c r="J206" s="58"/>
      <c r="K206" s="55">
        <f>I206*J206</f>
        <v>0</v>
      </c>
      <c r="L206" s="2"/>
      <c r="M206" s="2"/>
    </row>
    <row r="207" spans="1:13" ht="13">
      <c r="A207" s="28" t="s">
        <v>514</v>
      </c>
      <c r="B207" s="30" t="s">
        <v>176</v>
      </c>
      <c r="C207" s="30">
        <v>2.8</v>
      </c>
      <c r="D207" s="31"/>
      <c r="E207" s="78">
        <f t="shared" si="20"/>
        <v>0</v>
      </c>
      <c r="F207" s="4"/>
      <c r="G207" s="28" t="s">
        <v>175</v>
      </c>
      <c r="H207" s="30" t="s">
        <v>173</v>
      </c>
      <c r="I207" s="30">
        <v>2.95</v>
      </c>
      <c r="J207" s="31"/>
      <c r="K207" s="74">
        <f t="shared" ref="K207:K215" si="21">I207*J207</f>
        <v>0</v>
      </c>
      <c r="L207" s="2"/>
      <c r="M207" s="2"/>
    </row>
    <row r="208" spans="1:13" ht="13">
      <c r="A208" s="28" t="s">
        <v>177</v>
      </c>
      <c r="B208" s="30" t="s">
        <v>140</v>
      </c>
      <c r="C208" s="30">
        <v>3.45</v>
      </c>
      <c r="D208" s="31"/>
      <c r="E208" s="78">
        <f t="shared" si="20"/>
        <v>0</v>
      </c>
      <c r="F208" s="4"/>
      <c r="G208" s="85" t="s">
        <v>525</v>
      </c>
      <c r="H208" s="30" t="s">
        <v>173</v>
      </c>
      <c r="I208" s="30">
        <v>1.75</v>
      </c>
      <c r="J208" s="31"/>
      <c r="K208" s="74">
        <f t="shared" si="21"/>
        <v>0</v>
      </c>
      <c r="L208" s="2"/>
      <c r="M208" s="2"/>
    </row>
    <row r="209" spans="1:13" ht="13">
      <c r="A209" s="28" t="s">
        <v>179</v>
      </c>
      <c r="B209" s="30" t="s">
        <v>180</v>
      </c>
      <c r="C209" s="30">
        <v>5.86</v>
      </c>
      <c r="D209" s="31"/>
      <c r="E209" s="78">
        <f t="shared" si="20"/>
        <v>0</v>
      </c>
      <c r="F209" s="4"/>
      <c r="G209" s="118" t="s">
        <v>526</v>
      </c>
      <c r="H209" s="30" t="s">
        <v>178</v>
      </c>
      <c r="I209" s="30">
        <v>3.9</v>
      </c>
      <c r="J209" s="31"/>
      <c r="K209" s="74">
        <f t="shared" si="21"/>
        <v>0</v>
      </c>
      <c r="L209" s="2"/>
      <c r="M209" s="2"/>
    </row>
    <row r="210" spans="1:13" ht="13">
      <c r="A210" s="118" t="s">
        <v>516</v>
      </c>
      <c r="B210" s="30" t="s">
        <v>181</v>
      </c>
      <c r="C210" s="30">
        <v>6.95</v>
      </c>
      <c r="D210" s="31"/>
      <c r="E210" s="78">
        <f t="shared" si="20"/>
        <v>0</v>
      </c>
      <c r="F210" s="4"/>
      <c r="G210" s="118" t="s">
        <v>573</v>
      </c>
      <c r="H210" s="30" t="s">
        <v>178</v>
      </c>
      <c r="I210" s="30">
        <v>4.9000000000000004</v>
      </c>
      <c r="J210" s="31"/>
      <c r="K210" s="74">
        <f t="shared" si="21"/>
        <v>0</v>
      </c>
      <c r="L210" s="2"/>
      <c r="M210" s="2"/>
    </row>
    <row r="211" spans="1:13" ht="13">
      <c r="A211" s="118" t="s">
        <v>517</v>
      </c>
      <c r="B211" s="30" t="s">
        <v>183</v>
      </c>
      <c r="C211" s="30">
        <v>7.5</v>
      </c>
      <c r="D211" s="31"/>
      <c r="E211" s="78">
        <f t="shared" si="20"/>
        <v>0</v>
      </c>
      <c r="F211" s="4"/>
      <c r="G211" s="28" t="s">
        <v>182</v>
      </c>
      <c r="H211" s="30" t="s">
        <v>178</v>
      </c>
      <c r="I211" s="30">
        <v>1.6</v>
      </c>
      <c r="J211" s="31"/>
      <c r="K211" s="74">
        <f t="shared" si="21"/>
        <v>0</v>
      </c>
      <c r="L211" s="2"/>
      <c r="M211" s="2"/>
    </row>
    <row r="212" spans="1:13" ht="13">
      <c r="A212" s="118" t="s">
        <v>518</v>
      </c>
      <c r="B212" s="122" t="s">
        <v>183</v>
      </c>
      <c r="C212" s="60">
        <v>6.65</v>
      </c>
      <c r="D212" s="31"/>
      <c r="E212" s="78">
        <f t="shared" ref="E212:E213" si="22">C212*D212</f>
        <v>0</v>
      </c>
      <c r="F212" s="4"/>
      <c r="G212" s="28" t="s">
        <v>184</v>
      </c>
      <c r="H212" s="30" t="s">
        <v>173</v>
      </c>
      <c r="I212" s="30">
        <v>1.6</v>
      </c>
      <c r="J212" s="31"/>
      <c r="K212" s="74">
        <f t="shared" si="21"/>
        <v>0</v>
      </c>
      <c r="L212" s="2"/>
      <c r="M212" s="2"/>
    </row>
    <row r="213" spans="1:13" ht="13">
      <c r="A213" s="147" t="s">
        <v>519</v>
      </c>
      <c r="B213" s="122" t="s">
        <v>183</v>
      </c>
      <c r="C213" s="60">
        <v>6.65</v>
      </c>
      <c r="D213" s="31"/>
      <c r="E213" s="78">
        <f t="shared" si="22"/>
        <v>0</v>
      </c>
      <c r="F213" s="4"/>
      <c r="G213" s="28" t="s">
        <v>186</v>
      </c>
      <c r="H213" s="30" t="s">
        <v>187</v>
      </c>
      <c r="I213" s="30">
        <v>4.6500000000000004</v>
      </c>
      <c r="J213" s="31"/>
      <c r="K213" s="74">
        <f t="shared" si="21"/>
        <v>0</v>
      </c>
      <c r="L213" s="2"/>
      <c r="M213" s="2"/>
    </row>
    <row r="214" spans="1:13" ht="13">
      <c r="A214" s="118" t="s">
        <v>520</v>
      </c>
      <c r="B214" s="30" t="s">
        <v>185</v>
      </c>
      <c r="C214" s="30">
        <v>4.5999999999999996</v>
      </c>
      <c r="D214" s="31"/>
      <c r="E214" s="78">
        <f t="shared" ref="E214" si="23">C214*D214</f>
        <v>0</v>
      </c>
      <c r="F214" s="4"/>
      <c r="G214" s="28" t="s">
        <v>188</v>
      </c>
      <c r="H214" s="30" t="s">
        <v>173</v>
      </c>
      <c r="I214" s="30">
        <v>1.5</v>
      </c>
      <c r="J214" s="31"/>
      <c r="K214" s="74">
        <f t="shared" si="21"/>
        <v>0</v>
      </c>
      <c r="L214" s="2"/>
      <c r="M214" s="2"/>
    </row>
    <row r="215" spans="1:13" ht="13">
      <c r="A215" s="118" t="s">
        <v>521</v>
      </c>
      <c r="B215" s="30" t="s">
        <v>189</v>
      </c>
      <c r="C215" s="30">
        <v>6.5</v>
      </c>
      <c r="D215" s="31"/>
      <c r="E215" s="165">
        <f t="shared" ref="E215:E221" si="24">C215*D215</f>
        <v>0</v>
      </c>
      <c r="F215" s="4"/>
      <c r="G215" s="28" t="s">
        <v>190</v>
      </c>
      <c r="H215" s="30" t="s">
        <v>191</v>
      </c>
      <c r="I215" s="30">
        <v>7.6</v>
      </c>
      <c r="J215" s="31"/>
      <c r="K215" s="74">
        <f t="shared" si="21"/>
        <v>0</v>
      </c>
      <c r="L215" s="2"/>
      <c r="M215" s="2"/>
    </row>
    <row r="216" spans="1:13" ht="13">
      <c r="A216" s="118" t="s">
        <v>522</v>
      </c>
      <c r="B216" s="175" t="s">
        <v>217</v>
      </c>
      <c r="C216" s="134">
        <v>2.65</v>
      </c>
      <c r="D216" s="135"/>
      <c r="E216" s="166">
        <f t="shared" si="24"/>
        <v>0</v>
      </c>
      <c r="F216" s="4"/>
      <c r="G216" s="36" t="s">
        <v>192</v>
      </c>
      <c r="H216" s="2"/>
      <c r="I216" s="40"/>
      <c r="J216" s="27"/>
      <c r="K216" s="2"/>
      <c r="L216" s="2"/>
      <c r="M216" s="2"/>
    </row>
    <row r="217" spans="1:13" ht="13">
      <c r="A217" s="118" t="s">
        <v>523</v>
      </c>
      <c r="B217" s="134" t="s">
        <v>197</v>
      </c>
      <c r="C217" s="134">
        <v>2.65</v>
      </c>
      <c r="D217" s="135"/>
      <c r="E217" s="166">
        <f t="shared" si="24"/>
        <v>0</v>
      </c>
      <c r="F217" s="151"/>
      <c r="G217" s="28" t="s">
        <v>193</v>
      </c>
      <c r="H217" s="30" t="s">
        <v>194</v>
      </c>
      <c r="I217" s="30">
        <v>1.5</v>
      </c>
      <c r="J217" s="31"/>
      <c r="K217" s="32">
        <f>I217*J217</f>
        <v>0</v>
      </c>
      <c r="L217" s="2"/>
      <c r="M217" s="2"/>
    </row>
    <row r="218" spans="1:13" ht="13">
      <c r="A218" s="28" t="s">
        <v>200</v>
      </c>
      <c r="B218" s="134" t="s">
        <v>201</v>
      </c>
      <c r="C218" s="134">
        <v>7.5</v>
      </c>
      <c r="D218" s="135"/>
      <c r="E218" s="78">
        <f t="shared" si="24"/>
        <v>0</v>
      </c>
      <c r="F218" s="151"/>
      <c r="G218" s="28" t="s">
        <v>195</v>
      </c>
      <c r="H218" s="30" t="s">
        <v>196</v>
      </c>
      <c r="I218" s="30">
        <v>1.5</v>
      </c>
      <c r="J218" s="31"/>
      <c r="K218" s="78">
        <f t="shared" ref="K218:K227" si="25">I218*J218</f>
        <v>0</v>
      </c>
      <c r="L218" s="2"/>
      <c r="M218" s="2"/>
    </row>
    <row r="219" spans="1:13" ht="13">
      <c r="A219" s="118" t="s">
        <v>498</v>
      </c>
      <c r="B219" s="216" t="s">
        <v>191</v>
      </c>
      <c r="C219" s="56">
        <v>6.5</v>
      </c>
      <c r="D219" s="132"/>
      <c r="E219" s="78">
        <f t="shared" si="24"/>
        <v>0</v>
      </c>
      <c r="F219" s="4"/>
      <c r="G219" s="28" t="s">
        <v>198</v>
      </c>
      <c r="H219" s="30" t="s">
        <v>199</v>
      </c>
      <c r="I219" s="30">
        <v>1.2</v>
      </c>
      <c r="J219" s="31"/>
      <c r="K219" s="78">
        <f t="shared" si="25"/>
        <v>0</v>
      </c>
      <c r="L219" s="2"/>
      <c r="M219" s="2"/>
    </row>
    <row r="220" spans="1:13" ht="13">
      <c r="A220" s="28" t="s">
        <v>208</v>
      </c>
      <c r="B220" s="30" t="s">
        <v>204</v>
      </c>
      <c r="C220" s="45">
        <v>3.3</v>
      </c>
      <c r="D220" s="31"/>
      <c r="E220" s="78">
        <f t="shared" si="24"/>
        <v>0</v>
      </c>
      <c r="F220" s="4"/>
      <c r="G220" s="28" t="s">
        <v>202</v>
      </c>
      <c r="H220" s="30" t="s">
        <v>203</v>
      </c>
      <c r="I220" s="30">
        <v>1.6</v>
      </c>
      <c r="J220" s="31"/>
      <c r="K220" s="78">
        <f t="shared" si="25"/>
        <v>0</v>
      </c>
      <c r="L220" s="2"/>
      <c r="M220" s="2"/>
    </row>
    <row r="221" spans="1:13" ht="13">
      <c r="A221" s="118" t="s">
        <v>210</v>
      </c>
      <c r="B221" s="122" t="s">
        <v>499</v>
      </c>
      <c r="C221" s="45">
        <v>3.3</v>
      </c>
      <c r="D221" s="31"/>
      <c r="E221" s="78">
        <f t="shared" si="24"/>
        <v>0</v>
      </c>
      <c r="F221" s="4"/>
      <c r="G221" s="28" t="s">
        <v>205</v>
      </c>
      <c r="H221" s="30" t="s">
        <v>199</v>
      </c>
      <c r="I221" s="30">
        <v>1.25</v>
      </c>
      <c r="J221" s="31"/>
      <c r="K221" s="78">
        <f t="shared" si="25"/>
        <v>0</v>
      </c>
      <c r="L221" s="2"/>
      <c r="M221" s="2"/>
    </row>
    <row r="222" spans="1:13" ht="13">
      <c r="F222" s="4"/>
      <c r="G222" s="28" t="s">
        <v>206</v>
      </c>
      <c r="H222" s="30" t="s">
        <v>207</v>
      </c>
      <c r="I222" s="30">
        <v>1.4</v>
      </c>
      <c r="J222" s="31"/>
      <c r="K222" s="78">
        <f t="shared" si="25"/>
        <v>0</v>
      </c>
      <c r="L222" s="2"/>
      <c r="M222" s="2"/>
    </row>
    <row r="223" spans="1:13" ht="13">
      <c r="F223" s="4"/>
      <c r="G223" s="28" t="s">
        <v>209</v>
      </c>
      <c r="H223" s="45"/>
      <c r="I223" s="30">
        <v>1.5</v>
      </c>
      <c r="J223" s="31"/>
      <c r="K223" s="78">
        <f t="shared" si="25"/>
        <v>0</v>
      </c>
      <c r="L223" s="2"/>
      <c r="M223" s="2"/>
    </row>
    <row r="224" spans="1:13" ht="13">
      <c r="F224" s="4"/>
      <c r="G224" s="28" t="s">
        <v>211</v>
      </c>
      <c r="H224" s="30" t="s">
        <v>148</v>
      </c>
      <c r="I224" s="63">
        <v>1.55</v>
      </c>
      <c r="J224" s="31"/>
      <c r="K224" s="78">
        <f t="shared" si="25"/>
        <v>0</v>
      </c>
      <c r="L224" s="2"/>
      <c r="M224" s="2"/>
    </row>
    <row r="225" spans="1:13" ht="13">
      <c r="F225" s="4"/>
      <c r="G225" s="28" t="s">
        <v>212</v>
      </c>
      <c r="H225" s="30" t="s">
        <v>213</v>
      </c>
      <c r="I225" s="63">
        <v>1.4</v>
      </c>
      <c r="J225" s="31"/>
      <c r="K225" s="78">
        <f t="shared" si="25"/>
        <v>0</v>
      </c>
      <c r="L225" s="2"/>
      <c r="M225" s="2"/>
    </row>
    <row r="226" spans="1:13" ht="13">
      <c r="F226" s="4"/>
      <c r="G226" s="28" t="s">
        <v>214</v>
      </c>
      <c r="H226" s="30" t="s">
        <v>215</v>
      </c>
      <c r="I226" s="30">
        <v>1.3</v>
      </c>
      <c r="J226" s="31"/>
      <c r="K226" s="78">
        <f t="shared" si="25"/>
        <v>0</v>
      </c>
      <c r="L226" s="2"/>
      <c r="M226" s="2"/>
    </row>
    <row r="227" spans="1:13" ht="13">
      <c r="A227" s="3"/>
      <c r="B227" s="3"/>
      <c r="C227" s="40"/>
      <c r="D227" s="27"/>
      <c r="E227" s="2"/>
      <c r="F227" s="4"/>
      <c r="G227" s="28" t="s">
        <v>216</v>
      </c>
      <c r="H227" s="30" t="s">
        <v>217</v>
      </c>
      <c r="I227" s="30">
        <v>2.8</v>
      </c>
      <c r="J227" s="31"/>
      <c r="K227" s="78">
        <f t="shared" si="25"/>
        <v>0</v>
      </c>
      <c r="L227" s="2"/>
      <c r="M227" s="2"/>
    </row>
    <row r="228" spans="1:13" ht="13">
      <c r="A228" s="3"/>
      <c r="B228" s="3"/>
      <c r="C228" s="40"/>
      <c r="D228" s="27"/>
      <c r="E228" s="2"/>
      <c r="F228" s="4"/>
      <c r="L228" s="2"/>
      <c r="M228" s="2"/>
    </row>
    <row r="229" spans="1:13" ht="13">
      <c r="A229" s="3"/>
      <c r="B229" s="3"/>
      <c r="C229" s="40"/>
      <c r="D229" s="27"/>
      <c r="E229" s="2"/>
      <c r="F229" s="4"/>
      <c r="G229" s="2"/>
      <c r="H229" s="2"/>
      <c r="I229" s="40"/>
      <c r="J229" s="27"/>
      <c r="K229" s="2"/>
      <c r="L229" s="2"/>
      <c r="M229" s="2"/>
    </row>
    <row r="230" spans="1:13" ht="13">
      <c r="A230" s="3"/>
      <c r="B230" s="3"/>
      <c r="C230" s="40"/>
      <c r="D230" s="27"/>
      <c r="E230" s="75">
        <f>SUM(E183:F222)</f>
        <v>0</v>
      </c>
      <c r="F230" s="4"/>
      <c r="G230" s="2"/>
      <c r="H230" s="2"/>
      <c r="I230" s="40"/>
      <c r="J230" s="27"/>
      <c r="K230" s="90">
        <f>SUM(K183:K227)</f>
        <v>0</v>
      </c>
      <c r="L230" s="2"/>
      <c r="M230" s="2"/>
    </row>
    <row r="231" spans="1:13" ht="13">
      <c r="A231" s="37"/>
      <c r="B231" s="38"/>
      <c r="C231" s="89"/>
      <c r="D231" s="39"/>
      <c r="F231" s="4"/>
      <c r="G231" s="2"/>
      <c r="H231" s="38"/>
      <c r="I231" s="38"/>
      <c r="J231" s="91"/>
      <c r="L231" s="2"/>
      <c r="M231" s="2"/>
    </row>
    <row r="232" spans="1:13" ht="13">
      <c r="A232" s="3"/>
      <c r="B232" s="3"/>
      <c r="C232" s="40"/>
      <c r="D232" s="27"/>
      <c r="E232" s="2"/>
      <c r="F232" s="2"/>
      <c r="G232" s="2"/>
      <c r="H232" s="2"/>
      <c r="I232" s="40"/>
      <c r="J232" s="27"/>
      <c r="K232" s="2"/>
      <c r="L232" s="2"/>
      <c r="M232" s="2"/>
    </row>
    <row r="233" spans="1:13" ht="13">
      <c r="A233" s="61" t="s">
        <v>218</v>
      </c>
      <c r="B233" s="92"/>
      <c r="C233" s="269" t="s">
        <v>577</v>
      </c>
      <c r="D233" s="270" t="s">
        <v>578</v>
      </c>
      <c r="E233" s="271" t="s">
        <v>579</v>
      </c>
      <c r="F233" s="2"/>
      <c r="G233" s="61" t="s">
        <v>219</v>
      </c>
      <c r="H233" s="92"/>
      <c r="I233" s="269" t="s">
        <v>577</v>
      </c>
      <c r="J233" s="270" t="s">
        <v>578</v>
      </c>
      <c r="K233" s="271" t="s">
        <v>579</v>
      </c>
      <c r="L233" s="2"/>
      <c r="M233" s="2"/>
    </row>
    <row r="234" spans="1:13" ht="13">
      <c r="A234" s="28" t="s">
        <v>220</v>
      </c>
      <c r="B234" s="30" t="s">
        <v>148</v>
      </c>
      <c r="C234" s="30">
        <v>1.95</v>
      </c>
      <c r="D234" s="31"/>
      <c r="E234" s="32">
        <f>C234*D234</f>
        <v>0</v>
      </c>
      <c r="F234" s="2"/>
      <c r="G234" s="28" t="s">
        <v>221</v>
      </c>
      <c r="H234" s="30" t="s">
        <v>222</v>
      </c>
      <c r="I234" s="30">
        <v>1.8</v>
      </c>
      <c r="J234" s="31"/>
      <c r="K234" s="32">
        <f>I234*J234</f>
        <v>0</v>
      </c>
      <c r="L234" s="2"/>
      <c r="M234" s="2"/>
    </row>
    <row r="235" spans="1:13" ht="13">
      <c r="A235" s="28" t="s">
        <v>223</v>
      </c>
      <c r="B235" s="30" t="s">
        <v>148</v>
      </c>
      <c r="C235" s="30">
        <v>2.1</v>
      </c>
      <c r="D235" s="31"/>
      <c r="E235" s="78">
        <f t="shared" ref="E235:E242" si="26">C235*D235</f>
        <v>0</v>
      </c>
      <c r="F235" s="2"/>
      <c r="G235" s="118" t="s">
        <v>527</v>
      </c>
      <c r="H235" s="30" t="s">
        <v>178</v>
      </c>
      <c r="I235" s="30">
        <v>2.15</v>
      </c>
      <c r="J235" s="31"/>
      <c r="K235" s="78">
        <f t="shared" ref="K235:K245" si="27">I235*J235</f>
        <v>0</v>
      </c>
      <c r="L235" s="2"/>
      <c r="M235" s="2"/>
    </row>
    <row r="236" spans="1:13" ht="13">
      <c r="A236" s="28" t="s">
        <v>224</v>
      </c>
      <c r="B236" s="30" t="s">
        <v>104</v>
      </c>
      <c r="C236" s="30">
        <v>4.2</v>
      </c>
      <c r="D236" s="31"/>
      <c r="E236" s="78">
        <f t="shared" si="26"/>
        <v>0</v>
      </c>
      <c r="F236" s="2"/>
      <c r="G236" s="28" t="s">
        <v>225</v>
      </c>
      <c r="H236" s="30" t="s">
        <v>178</v>
      </c>
      <c r="I236" s="30">
        <v>2.75</v>
      </c>
      <c r="J236" s="31"/>
      <c r="K236" s="78">
        <f t="shared" si="27"/>
        <v>0</v>
      </c>
      <c r="L236" s="2"/>
      <c r="M236" s="2"/>
    </row>
    <row r="237" spans="1:13" ht="13">
      <c r="A237" s="28" t="s">
        <v>226</v>
      </c>
      <c r="B237" s="122" t="s">
        <v>227</v>
      </c>
      <c r="C237" s="30">
        <v>1.7</v>
      </c>
      <c r="D237" s="31"/>
      <c r="E237" s="78">
        <f t="shared" si="26"/>
        <v>0</v>
      </c>
      <c r="F237" s="2"/>
      <c r="G237" s="239" t="s">
        <v>587</v>
      </c>
      <c r="L237" s="2"/>
      <c r="M237" s="2"/>
    </row>
    <row r="238" spans="1:13" s="237" customFormat="1" ht="13">
      <c r="A238" s="85" t="s">
        <v>586</v>
      </c>
      <c r="B238" s="60" t="s">
        <v>104</v>
      </c>
      <c r="C238" s="60">
        <v>7</v>
      </c>
      <c r="D238" s="31"/>
      <c r="E238" s="78"/>
      <c r="F238" s="3"/>
      <c r="G238" s="28" t="s">
        <v>228</v>
      </c>
      <c r="H238" s="30" t="s">
        <v>99</v>
      </c>
      <c r="I238" s="30">
        <v>4.9000000000000004</v>
      </c>
      <c r="J238" s="31"/>
      <c r="K238" s="78">
        <f>I238*J238</f>
        <v>0</v>
      </c>
      <c r="L238" s="3"/>
      <c r="M238" s="3"/>
    </row>
    <row r="239" spans="1:13" ht="13">
      <c r="A239" s="118" t="s">
        <v>504</v>
      </c>
      <c r="B239" s="30" t="s">
        <v>93</v>
      </c>
      <c r="C239" s="60">
        <v>7</v>
      </c>
      <c r="D239" s="31"/>
      <c r="E239" s="78">
        <f t="shared" si="26"/>
        <v>0</v>
      </c>
      <c r="F239" s="2"/>
      <c r="G239" s="28" t="s">
        <v>229</v>
      </c>
      <c r="H239" s="30" t="s">
        <v>99</v>
      </c>
      <c r="I239" s="30">
        <v>5.7</v>
      </c>
      <c r="J239" s="31"/>
      <c r="K239" s="78">
        <f t="shared" si="27"/>
        <v>0</v>
      </c>
      <c r="L239" s="2"/>
      <c r="M239" s="2"/>
    </row>
    <row r="240" spans="1:13" ht="13">
      <c r="A240" s="118" t="s">
        <v>505</v>
      </c>
      <c r="B240" s="30" t="s">
        <v>93</v>
      </c>
      <c r="C240" s="60">
        <v>7</v>
      </c>
      <c r="D240" s="31"/>
      <c r="E240" s="78">
        <f t="shared" si="26"/>
        <v>0</v>
      </c>
      <c r="F240" s="2"/>
      <c r="G240" s="28" t="s">
        <v>230</v>
      </c>
      <c r="H240" s="30" t="s">
        <v>148</v>
      </c>
      <c r="I240" s="30">
        <v>6.78</v>
      </c>
      <c r="J240" s="31"/>
      <c r="K240" s="78">
        <f t="shared" si="27"/>
        <v>0</v>
      </c>
      <c r="L240" s="2"/>
      <c r="M240" s="2"/>
    </row>
    <row r="241" spans="1:13" ht="13">
      <c r="A241" s="118" t="s">
        <v>506</v>
      </c>
      <c r="B241" s="30" t="s">
        <v>93</v>
      </c>
      <c r="C241" s="60">
        <v>7</v>
      </c>
      <c r="D241" s="31"/>
      <c r="E241" s="78">
        <f t="shared" si="26"/>
        <v>0</v>
      </c>
      <c r="F241" s="4"/>
      <c r="G241" s="28" t="s">
        <v>231</v>
      </c>
      <c r="H241" s="30" t="s">
        <v>232</v>
      </c>
      <c r="I241" s="30">
        <v>5.35</v>
      </c>
      <c r="J241" s="31"/>
      <c r="K241" s="78">
        <f t="shared" si="27"/>
        <v>0</v>
      </c>
      <c r="L241" s="2"/>
      <c r="M241" s="2"/>
    </row>
    <row r="242" spans="1:13" ht="13">
      <c r="A242" s="85" t="s">
        <v>233</v>
      </c>
      <c r="B242" s="30" t="s">
        <v>93</v>
      </c>
      <c r="C242" s="30">
        <v>2.8</v>
      </c>
      <c r="D242" s="31"/>
      <c r="E242" s="78">
        <f t="shared" si="26"/>
        <v>0</v>
      </c>
      <c r="F242" s="4"/>
      <c r="G242" s="28" t="s">
        <v>234</v>
      </c>
      <c r="H242" s="30" t="s">
        <v>235</v>
      </c>
      <c r="I242" s="30">
        <v>4.5</v>
      </c>
      <c r="J242" s="31"/>
      <c r="K242" s="78">
        <f t="shared" si="27"/>
        <v>0</v>
      </c>
      <c r="L242" s="2"/>
      <c r="M242" s="2"/>
    </row>
    <row r="243" spans="1:13" ht="13">
      <c r="A243" s="85" t="s">
        <v>239</v>
      </c>
      <c r="B243" s="30" t="s">
        <v>236</v>
      </c>
      <c r="C243" s="30">
        <v>2.1</v>
      </c>
      <c r="D243" s="31"/>
      <c r="E243" s="78">
        <f t="shared" ref="E243:E250" si="28">C243*D243</f>
        <v>0</v>
      </c>
      <c r="F243" s="4"/>
      <c r="G243" s="28" t="s">
        <v>237</v>
      </c>
      <c r="H243" s="30" t="s">
        <v>235</v>
      </c>
      <c r="I243" s="30">
        <v>4.5</v>
      </c>
      <c r="J243" s="31"/>
      <c r="K243" s="78">
        <f t="shared" si="27"/>
        <v>0</v>
      </c>
      <c r="L243" s="2"/>
      <c r="M243" s="2"/>
    </row>
    <row r="244" spans="1:13" ht="13">
      <c r="A244" s="118" t="s">
        <v>536</v>
      </c>
      <c r="B244" s="30" t="s">
        <v>236</v>
      </c>
      <c r="C244" s="30">
        <v>2.65</v>
      </c>
      <c r="D244" s="31"/>
      <c r="E244" s="78">
        <f t="shared" si="28"/>
        <v>0</v>
      </c>
      <c r="F244" s="4"/>
      <c r="G244" s="118" t="s">
        <v>528</v>
      </c>
      <c r="H244" s="30" t="s">
        <v>238</v>
      </c>
      <c r="I244" s="63">
        <v>4.75</v>
      </c>
      <c r="J244" s="31"/>
      <c r="K244" s="78">
        <f t="shared" si="27"/>
        <v>0</v>
      </c>
      <c r="L244" s="2"/>
      <c r="M244" s="2"/>
    </row>
    <row r="245" spans="1:13" ht="13">
      <c r="A245" s="28" t="s">
        <v>243</v>
      </c>
      <c r="B245" s="30" t="s">
        <v>244</v>
      </c>
      <c r="C245" s="30">
        <v>1.8</v>
      </c>
      <c r="D245" s="31"/>
      <c r="E245" s="78">
        <f t="shared" si="28"/>
        <v>0</v>
      </c>
      <c r="F245" s="4"/>
      <c r="G245" s="28" t="s">
        <v>240</v>
      </c>
      <c r="H245" s="30" t="s">
        <v>238</v>
      </c>
      <c r="I245" s="63">
        <v>5.0999999999999996</v>
      </c>
      <c r="J245" s="31"/>
      <c r="K245" s="78">
        <f t="shared" si="27"/>
        <v>0</v>
      </c>
      <c r="L245" s="2"/>
      <c r="M245" s="2"/>
    </row>
    <row r="246" spans="1:13" ht="13">
      <c r="A246" s="28" t="s">
        <v>245</v>
      </c>
      <c r="B246" s="30" t="s">
        <v>99</v>
      </c>
      <c r="C246" s="63">
        <v>2.9</v>
      </c>
      <c r="D246" s="31"/>
      <c r="E246" s="78">
        <f t="shared" si="28"/>
        <v>0</v>
      </c>
      <c r="F246" s="4"/>
      <c r="G246" s="11" t="s">
        <v>588</v>
      </c>
      <c r="L246" s="2"/>
      <c r="M246" s="2"/>
    </row>
    <row r="247" spans="1:13" ht="13">
      <c r="A247" s="28" t="s">
        <v>247</v>
      </c>
      <c r="B247" s="125" t="s">
        <v>248</v>
      </c>
      <c r="C247" s="144">
        <v>2.1</v>
      </c>
      <c r="D247" s="126"/>
      <c r="E247" s="96">
        <f t="shared" si="28"/>
        <v>0</v>
      </c>
      <c r="F247" s="4"/>
      <c r="G247" s="121" t="s">
        <v>509</v>
      </c>
      <c r="H247" s="30" t="s">
        <v>241</v>
      </c>
      <c r="I247" s="63">
        <v>4.5999999999999996</v>
      </c>
      <c r="J247" s="31"/>
      <c r="K247" s="78">
        <f>I247*J247</f>
        <v>0</v>
      </c>
      <c r="L247" s="2"/>
      <c r="M247" s="2"/>
    </row>
    <row r="248" spans="1:13" ht="13">
      <c r="A248" s="118" t="s">
        <v>542</v>
      </c>
      <c r="B248" s="134" t="s">
        <v>251</v>
      </c>
      <c r="C248" s="134">
        <v>4.5</v>
      </c>
      <c r="D248" s="135"/>
      <c r="E248" s="131">
        <f t="shared" si="28"/>
        <v>0</v>
      </c>
      <c r="F248" s="4"/>
      <c r="G248" s="118" t="s">
        <v>529</v>
      </c>
      <c r="H248" s="30" t="s">
        <v>242</v>
      </c>
      <c r="I248" s="30">
        <v>4.8</v>
      </c>
      <c r="J248" s="31"/>
      <c r="K248" s="78">
        <f>I248*J248</f>
        <v>0</v>
      </c>
      <c r="L248" s="2"/>
      <c r="M248" s="2"/>
    </row>
    <row r="249" spans="1:13" ht="13">
      <c r="A249" s="28" t="s">
        <v>250</v>
      </c>
      <c r="B249" s="79" t="s">
        <v>251</v>
      </c>
      <c r="C249" s="34">
        <v>4.5</v>
      </c>
      <c r="D249" s="35"/>
      <c r="E249" s="223">
        <f t="shared" si="28"/>
        <v>0</v>
      </c>
      <c r="F249" s="4"/>
      <c r="G249" s="118" t="s">
        <v>510</v>
      </c>
      <c r="H249" s="125" t="s">
        <v>191</v>
      </c>
      <c r="I249" s="144">
        <v>9.5</v>
      </c>
      <c r="J249" s="126"/>
      <c r="K249" s="96">
        <f>I249*J249</f>
        <v>0</v>
      </c>
      <c r="L249" s="2"/>
      <c r="M249" s="2"/>
    </row>
    <row r="250" spans="1:13" ht="13">
      <c r="A250" s="28" t="s">
        <v>252</v>
      </c>
      <c r="B250" s="134" t="s">
        <v>253</v>
      </c>
      <c r="C250" s="134">
        <v>4.5</v>
      </c>
      <c r="D250" s="135"/>
      <c r="E250" s="131">
        <f t="shared" si="28"/>
        <v>0</v>
      </c>
      <c r="F250" s="4"/>
      <c r="G250" s="264" t="s">
        <v>596</v>
      </c>
      <c r="H250" s="234" t="s">
        <v>457</v>
      </c>
      <c r="I250" s="234">
        <v>9.9</v>
      </c>
      <c r="J250" s="235"/>
      <c r="K250" s="236">
        <f>I250*J250</f>
        <v>0</v>
      </c>
      <c r="L250" s="2"/>
      <c r="M250" s="2"/>
    </row>
    <row r="251" spans="1:13" s="220" customFormat="1" ht="13">
      <c r="A251" s="36" t="s">
        <v>538</v>
      </c>
      <c r="B251" s="140"/>
      <c r="C251" s="140"/>
      <c r="D251" s="141"/>
      <c r="E251" s="130"/>
      <c r="F251" s="17"/>
      <c r="L251" s="3"/>
      <c r="M251" s="3"/>
    </row>
    <row r="252" spans="1:13" ht="13">
      <c r="A252" s="28" t="s">
        <v>256</v>
      </c>
      <c r="B252" s="134" t="s">
        <v>257</v>
      </c>
      <c r="C252" s="134">
        <v>3.9</v>
      </c>
      <c r="D252" s="135"/>
      <c r="E252" s="131">
        <f>C252*D252</f>
        <v>0</v>
      </c>
      <c r="F252" s="4"/>
      <c r="L252" s="2"/>
      <c r="M252" s="2"/>
    </row>
    <row r="253" spans="1:13" s="220" customFormat="1" ht="13">
      <c r="A253" s="28" t="s">
        <v>258</v>
      </c>
      <c r="B253" s="134" t="s">
        <v>93</v>
      </c>
      <c r="C253" s="134">
        <v>2.2000000000000002</v>
      </c>
      <c r="D253" s="135"/>
      <c r="E253" s="131">
        <f t="shared" ref="E253:E257" si="29">C253*D253</f>
        <v>0</v>
      </c>
      <c r="F253" s="17"/>
      <c r="G253" s="36" t="s">
        <v>249</v>
      </c>
      <c r="L253" s="3"/>
      <c r="M253" s="3"/>
    </row>
    <row r="254" spans="1:13" ht="13">
      <c r="A254" s="118" t="s">
        <v>543</v>
      </c>
      <c r="B254" s="134" t="s">
        <v>204</v>
      </c>
      <c r="C254" s="134">
        <v>1.5</v>
      </c>
      <c r="D254" s="135"/>
      <c r="E254" s="131">
        <f t="shared" si="29"/>
        <v>0</v>
      </c>
      <c r="F254" s="4"/>
      <c r="G254" s="120" t="s">
        <v>440</v>
      </c>
      <c r="H254" s="30" t="s">
        <v>254</v>
      </c>
      <c r="I254" s="261">
        <v>4.0999999999999996</v>
      </c>
      <c r="J254" s="31"/>
      <c r="K254" s="78">
        <f t="shared" ref="K254:K259" si="30">I254*J254</f>
        <v>0</v>
      </c>
      <c r="L254" s="2"/>
      <c r="M254" s="2"/>
    </row>
    <row r="255" spans="1:13" ht="13">
      <c r="A255" s="118" t="s">
        <v>507</v>
      </c>
      <c r="B255" s="134" t="s">
        <v>260</v>
      </c>
      <c r="C255" s="134">
        <v>6.5</v>
      </c>
      <c r="D255" s="135"/>
      <c r="E255" s="131">
        <f t="shared" si="29"/>
        <v>0</v>
      </c>
      <c r="F255" s="4"/>
      <c r="G255" s="119" t="s">
        <v>441</v>
      </c>
      <c r="H255" s="30" t="s">
        <v>255</v>
      </c>
      <c r="I255" s="261">
        <v>4.0999999999999996</v>
      </c>
      <c r="J255" s="31"/>
      <c r="K255" s="78">
        <f t="shared" si="30"/>
        <v>0</v>
      </c>
      <c r="L255" s="2"/>
      <c r="M255" s="2"/>
    </row>
    <row r="256" spans="1:13" ht="13">
      <c r="A256" s="28" t="s">
        <v>261</v>
      </c>
      <c r="B256" s="134" t="s">
        <v>241</v>
      </c>
      <c r="C256" s="134">
        <v>7.1</v>
      </c>
      <c r="D256" s="135"/>
      <c r="E256" s="131">
        <f t="shared" si="29"/>
        <v>0</v>
      </c>
      <c r="F256" s="4"/>
      <c r="G256" s="119" t="s">
        <v>442</v>
      </c>
      <c r="H256" s="30" t="s">
        <v>255</v>
      </c>
      <c r="I256" s="261">
        <v>4.0999999999999996</v>
      </c>
      <c r="J256" s="31"/>
      <c r="K256" s="78">
        <f t="shared" si="30"/>
        <v>0</v>
      </c>
      <c r="L256" s="2"/>
      <c r="M256" s="2"/>
    </row>
    <row r="257" spans="1:13" ht="13">
      <c r="A257" s="118" t="s">
        <v>508</v>
      </c>
      <c r="B257" s="134" t="s">
        <v>263</v>
      </c>
      <c r="C257" s="218">
        <v>4.9000000000000004</v>
      </c>
      <c r="D257" s="135"/>
      <c r="E257" s="131">
        <f t="shared" si="29"/>
        <v>0</v>
      </c>
      <c r="F257" s="4"/>
      <c r="G257" s="119" t="s">
        <v>443</v>
      </c>
      <c r="H257" s="30" t="s">
        <v>254</v>
      </c>
      <c r="I257" s="261">
        <v>4.0999999999999996</v>
      </c>
      <c r="J257" s="31"/>
      <c r="K257" s="78">
        <f t="shared" si="30"/>
        <v>0</v>
      </c>
      <c r="L257" s="2"/>
      <c r="M257" s="2"/>
    </row>
    <row r="258" spans="1:13" ht="13">
      <c r="A258" s="28" t="s">
        <v>264</v>
      </c>
      <c r="B258" s="134" t="s">
        <v>265</v>
      </c>
      <c r="C258" s="134">
        <v>6.15</v>
      </c>
      <c r="D258" s="135"/>
      <c r="E258" s="131">
        <f>C258*D258</f>
        <v>0</v>
      </c>
      <c r="F258" s="4"/>
      <c r="G258" s="221" t="s">
        <v>530</v>
      </c>
      <c r="H258" s="240" t="s">
        <v>259</v>
      </c>
      <c r="I258" s="242">
        <v>5.0999999999999996</v>
      </c>
      <c r="J258" s="204"/>
      <c r="K258" s="78">
        <f t="shared" si="30"/>
        <v>0</v>
      </c>
      <c r="L258" s="2"/>
      <c r="M258" s="2"/>
    </row>
    <row r="259" spans="1:13" ht="13">
      <c r="F259" s="4"/>
      <c r="G259" s="221" t="s">
        <v>531</v>
      </c>
      <c r="H259" s="241" t="s">
        <v>259</v>
      </c>
      <c r="I259" s="242">
        <v>5.0999999999999996</v>
      </c>
      <c r="J259" s="204"/>
      <c r="K259" s="78">
        <f t="shared" si="30"/>
        <v>0</v>
      </c>
      <c r="L259" s="2"/>
      <c r="M259" s="2"/>
    </row>
    <row r="260" spans="1:13" ht="13">
      <c r="A260" s="46" t="s">
        <v>269</v>
      </c>
      <c r="B260" s="3"/>
      <c r="C260" s="40"/>
      <c r="D260" s="27"/>
      <c r="E260" s="2"/>
      <c r="F260" s="4"/>
      <c r="G260" s="211" t="s">
        <v>262</v>
      </c>
      <c r="H260" s="2"/>
      <c r="I260" s="40"/>
      <c r="J260" s="27"/>
      <c r="K260" s="2"/>
      <c r="L260" s="2"/>
      <c r="M260" s="2"/>
    </row>
    <row r="261" spans="1:13" ht="13">
      <c r="A261" s="28" t="s">
        <v>272</v>
      </c>
      <c r="B261" s="30" t="s">
        <v>181</v>
      </c>
      <c r="C261" s="30">
        <v>3.5</v>
      </c>
      <c r="D261" s="31"/>
      <c r="E261" s="32">
        <f t="shared" ref="E261:E269" si="31">C261*D261</f>
        <v>0</v>
      </c>
      <c r="F261" s="4"/>
      <c r="G261" s="118" t="s">
        <v>532</v>
      </c>
      <c r="H261" s="30" t="s">
        <v>155</v>
      </c>
      <c r="I261" s="30">
        <v>3.8</v>
      </c>
      <c r="J261" s="31"/>
      <c r="K261" s="32">
        <f>I261*J261</f>
        <v>0</v>
      </c>
      <c r="L261" s="2"/>
      <c r="M261" s="2"/>
    </row>
    <row r="262" spans="1:13" ht="13">
      <c r="A262" s="28" t="s">
        <v>276</v>
      </c>
      <c r="B262" s="125" t="s">
        <v>277</v>
      </c>
      <c r="C262" s="144">
        <v>4.0999999999999996</v>
      </c>
      <c r="D262" s="126"/>
      <c r="E262" s="78">
        <f t="shared" si="31"/>
        <v>0</v>
      </c>
      <c r="F262" s="4"/>
      <c r="G262" s="28" t="s">
        <v>266</v>
      </c>
      <c r="H262" s="30" t="s">
        <v>241</v>
      </c>
      <c r="I262" s="30">
        <v>3.9</v>
      </c>
      <c r="J262" s="31"/>
      <c r="K262" s="78">
        <f t="shared" ref="K262:K268" si="32">I262*J262</f>
        <v>0</v>
      </c>
      <c r="L262" s="2"/>
      <c r="M262" s="2"/>
    </row>
    <row r="263" spans="1:13" ht="13">
      <c r="A263" s="28" t="s">
        <v>279</v>
      </c>
      <c r="B263" s="134" t="s">
        <v>280</v>
      </c>
      <c r="C263" s="167">
        <v>5.75</v>
      </c>
      <c r="D263" s="135"/>
      <c r="E263" s="78">
        <f t="shared" si="31"/>
        <v>0</v>
      </c>
      <c r="F263" s="4"/>
      <c r="G263" s="28" t="s">
        <v>267</v>
      </c>
      <c r="H263" s="30" t="s">
        <v>241</v>
      </c>
      <c r="I263" s="30">
        <v>4.3</v>
      </c>
      <c r="J263" s="31"/>
      <c r="K263" s="78">
        <f t="shared" si="32"/>
        <v>0</v>
      </c>
      <c r="L263" s="2"/>
      <c r="M263" s="2"/>
    </row>
    <row r="264" spans="1:13" ht="13">
      <c r="A264" s="85" t="s">
        <v>283</v>
      </c>
      <c r="B264" s="134" t="s">
        <v>280</v>
      </c>
      <c r="C264" s="167">
        <v>5.75</v>
      </c>
      <c r="D264" s="135"/>
      <c r="E264" s="78">
        <f t="shared" si="31"/>
        <v>0</v>
      </c>
      <c r="F264" s="4"/>
      <c r="G264" s="118" t="s">
        <v>533</v>
      </c>
      <c r="H264" s="30" t="s">
        <v>246</v>
      </c>
      <c r="I264" s="30">
        <v>3.9</v>
      </c>
      <c r="J264" s="31"/>
      <c r="K264" s="78">
        <f t="shared" si="32"/>
        <v>0</v>
      </c>
      <c r="L264" s="2"/>
      <c r="M264" s="2"/>
    </row>
    <row r="265" spans="1:13" ht="13">
      <c r="A265" s="28" t="s">
        <v>285</v>
      </c>
      <c r="B265" s="134" t="s">
        <v>286</v>
      </c>
      <c r="C265" s="134">
        <v>3.95</v>
      </c>
      <c r="D265" s="135"/>
      <c r="E265" s="78">
        <f t="shared" si="31"/>
        <v>0</v>
      </c>
      <c r="G265" s="118" t="s">
        <v>534</v>
      </c>
      <c r="H265" s="30" t="s">
        <v>268</v>
      </c>
      <c r="I265" s="30">
        <v>2.1</v>
      </c>
      <c r="J265" s="31"/>
      <c r="K265" s="78">
        <f t="shared" si="32"/>
        <v>0</v>
      </c>
      <c r="L265" s="2"/>
      <c r="M265" s="2"/>
    </row>
    <row r="266" spans="1:13" ht="13">
      <c r="A266" s="28" t="s">
        <v>288</v>
      </c>
      <c r="B266" s="134" t="s">
        <v>289</v>
      </c>
      <c r="C266" s="134">
        <v>3.1</v>
      </c>
      <c r="D266" s="135"/>
      <c r="E266" s="78">
        <f t="shared" si="31"/>
        <v>0</v>
      </c>
      <c r="F266" s="4"/>
      <c r="G266" s="28" t="s">
        <v>270</v>
      </c>
      <c r="H266" s="30" t="s">
        <v>271</v>
      </c>
      <c r="I266" s="30">
        <v>6.15</v>
      </c>
      <c r="J266" s="31"/>
      <c r="K266" s="78">
        <f t="shared" si="32"/>
        <v>0</v>
      </c>
      <c r="L266" s="2"/>
      <c r="M266" s="2"/>
    </row>
    <row r="267" spans="1:13" ht="13">
      <c r="A267" s="28" t="s">
        <v>291</v>
      </c>
      <c r="B267" s="56" t="s">
        <v>292</v>
      </c>
      <c r="C267" s="56">
        <v>2.1</v>
      </c>
      <c r="D267" s="132"/>
      <c r="E267" s="78">
        <f t="shared" si="31"/>
        <v>0</v>
      </c>
      <c r="F267" s="4"/>
      <c r="G267" s="28" t="s">
        <v>273</v>
      </c>
      <c r="H267" s="30" t="s">
        <v>189</v>
      </c>
      <c r="I267" s="30">
        <v>2.1</v>
      </c>
      <c r="J267" s="31"/>
      <c r="K267" s="78">
        <f t="shared" si="32"/>
        <v>0</v>
      </c>
      <c r="L267" s="2"/>
      <c r="M267" s="2"/>
    </row>
    <row r="268" spans="1:13" ht="13">
      <c r="A268" s="28" t="s">
        <v>293</v>
      </c>
      <c r="B268" s="30" t="s">
        <v>294</v>
      </c>
      <c r="C268" s="30">
        <v>2.2999999999999998</v>
      </c>
      <c r="D268" s="31"/>
      <c r="E268" s="78">
        <f t="shared" si="31"/>
        <v>0</v>
      </c>
      <c r="F268" s="4"/>
      <c r="G268" s="28" t="s">
        <v>274</v>
      </c>
      <c r="H268" s="30" t="s">
        <v>275</v>
      </c>
      <c r="I268" s="94">
        <v>3.1</v>
      </c>
      <c r="J268" s="95"/>
      <c r="K268" s="78">
        <f t="shared" si="32"/>
        <v>0</v>
      </c>
      <c r="L268" s="2"/>
      <c r="M268" s="2"/>
    </row>
    <row r="269" spans="1:13" ht="13">
      <c r="A269" s="118" t="s">
        <v>544</v>
      </c>
      <c r="B269" s="30" t="s">
        <v>295</v>
      </c>
      <c r="C269" s="30">
        <v>2.2999999999999998</v>
      </c>
      <c r="D269" s="31"/>
      <c r="E269" s="78">
        <f t="shared" si="31"/>
        <v>0</v>
      </c>
      <c r="F269" s="4"/>
      <c r="G269" s="211" t="s">
        <v>278</v>
      </c>
      <c r="H269" s="2"/>
      <c r="I269" s="40"/>
      <c r="J269" s="27"/>
      <c r="K269" s="2"/>
      <c r="L269" s="2"/>
      <c r="M269" s="2"/>
    </row>
    <row r="270" spans="1:13" ht="13">
      <c r="F270" s="4"/>
      <c r="G270" s="28" t="s">
        <v>281</v>
      </c>
      <c r="H270" s="30" t="s">
        <v>282</v>
      </c>
      <c r="I270" s="30">
        <v>6.5</v>
      </c>
      <c r="J270" s="31"/>
      <c r="K270" s="78">
        <f>I270*J270</f>
        <v>0</v>
      </c>
      <c r="L270" s="2"/>
      <c r="M270" s="2"/>
    </row>
    <row r="271" spans="1:13" ht="13">
      <c r="F271" s="4"/>
      <c r="G271" s="118" t="s">
        <v>535</v>
      </c>
      <c r="H271" s="30" t="s">
        <v>284</v>
      </c>
      <c r="I271" s="30">
        <v>3.1</v>
      </c>
      <c r="J271" s="31"/>
      <c r="K271" s="78">
        <f t="shared" ref="K271:K274" si="33">I271*J271</f>
        <v>0</v>
      </c>
      <c r="L271" s="2"/>
      <c r="M271" s="2"/>
    </row>
    <row r="272" spans="1:13" ht="13">
      <c r="F272" s="4"/>
      <c r="G272" s="28" t="s">
        <v>287</v>
      </c>
      <c r="H272" s="30" t="s">
        <v>242</v>
      </c>
      <c r="I272" s="30">
        <v>5.5</v>
      </c>
      <c r="J272" s="31"/>
      <c r="K272" s="78">
        <f t="shared" si="33"/>
        <v>0</v>
      </c>
      <c r="L272" s="2"/>
      <c r="M272" s="2"/>
    </row>
    <row r="273" spans="1:13" ht="13">
      <c r="F273" s="4"/>
      <c r="G273" s="28" t="s">
        <v>290</v>
      </c>
      <c r="H273" s="30" t="s">
        <v>284</v>
      </c>
      <c r="I273" s="30">
        <v>5.65</v>
      </c>
      <c r="J273" s="31"/>
      <c r="K273" s="78">
        <f t="shared" si="33"/>
        <v>0</v>
      </c>
      <c r="L273" s="2"/>
      <c r="M273" s="2"/>
    </row>
    <row r="274" spans="1:13" ht="13">
      <c r="F274" s="4"/>
      <c r="G274" s="28" t="s">
        <v>226</v>
      </c>
      <c r="H274" s="30" t="s">
        <v>189</v>
      </c>
      <c r="I274" s="30">
        <v>6.5</v>
      </c>
      <c r="J274" s="31"/>
      <c r="K274" s="78">
        <f t="shared" si="33"/>
        <v>0</v>
      </c>
      <c r="L274" s="2"/>
      <c r="M274" s="2"/>
    </row>
    <row r="275" spans="1:13" ht="13">
      <c r="A275" s="3"/>
      <c r="B275" s="3"/>
      <c r="C275" s="40"/>
      <c r="D275" s="27"/>
      <c r="E275" s="143"/>
      <c r="F275" s="4"/>
      <c r="G275" s="2"/>
      <c r="H275" s="2"/>
      <c r="I275" s="40"/>
      <c r="J275" s="27"/>
      <c r="K275" s="143"/>
      <c r="L275" s="2"/>
      <c r="M275" s="2"/>
    </row>
    <row r="276" spans="1:13" ht="13">
      <c r="A276" s="3"/>
      <c r="B276" s="3"/>
      <c r="C276" s="40"/>
      <c r="D276" s="27"/>
      <c r="E276" s="267">
        <f>SUM(E234:E250,E252:E258,E261:E269)</f>
        <v>0</v>
      </c>
      <c r="F276" s="4"/>
      <c r="G276" s="2"/>
      <c r="H276" s="2"/>
      <c r="I276" s="40"/>
      <c r="J276" s="27"/>
      <c r="K276" s="265">
        <f>SUM(K234:K249,K254:K259,K261:K268,K270:K274)</f>
        <v>0</v>
      </c>
      <c r="L276" s="2"/>
      <c r="M276" s="2"/>
    </row>
    <row r="277" spans="1:13" ht="13">
      <c r="A277" s="3"/>
      <c r="B277" s="3"/>
      <c r="C277" s="40"/>
      <c r="D277" s="27"/>
      <c r="E277" s="2"/>
      <c r="F277" s="4"/>
      <c r="G277" s="2"/>
      <c r="H277" s="2"/>
      <c r="I277" s="40"/>
      <c r="J277" s="27"/>
      <c r="K277" s="2"/>
      <c r="L277" s="2"/>
      <c r="M277" s="2"/>
    </row>
    <row r="278" spans="1:13" ht="13">
      <c r="A278" s="3"/>
      <c r="B278" s="3"/>
      <c r="C278" s="40"/>
      <c r="D278" s="27"/>
      <c r="E278" s="2"/>
      <c r="F278" s="4"/>
      <c r="G278" s="2"/>
      <c r="H278" s="2"/>
      <c r="I278" s="40"/>
      <c r="J278" s="27"/>
      <c r="K278" s="2"/>
      <c r="L278" s="2"/>
      <c r="M278" s="2"/>
    </row>
    <row r="279" spans="1:13" ht="13">
      <c r="A279" s="61" t="s">
        <v>296</v>
      </c>
      <c r="B279" s="38"/>
      <c r="C279" s="269" t="s">
        <v>577</v>
      </c>
      <c r="D279" s="270" t="s">
        <v>578</v>
      </c>
      <c r="E279" s="271" t="s">
        <v>579</v>
      </c>
      <c r="F279" s="4"/>
      <c r="G279" s="61" t="s">
        <v>297</v>
      </c>
      <c r="H279" s="43"/>
      <c r="I279" s="269" t="s">
        <v>577</v>
      </c>
      <c r="J279" s="270" t="s">
        <v>578</v>
      </c>
      <c r="K279" s="271" t="s">
        <v>579</v>
      </c>
      <c r="L279" s="2"/>
      <c r="M279" s="2"/>
    </row>
    <row r="280" spans="1:13" s="237" customFormat="1" ht="13">
      <c r="A280" s="11" t="s">
        <v>591</v>
      </c>
      <c r="B280" s="49"/>
      <c r="C280" s="272"/>
      <c r="D280" s="270"/>
      <c r="E280" s="271"/>
      <c r="F280" s="17"/>
      <c r="G280" s="28" t="s">
        <v>298</v>
      </c>
      <c r="H280" s="30" t="s">
        <v>299</v>
      </c>
      <c r="I280" s="30">
        <v>3.9</v>
      </c>
      <c r="J280" s="31"/>
      <c r="K280" s="32">
        <f>I280*J280</f>
        <v>0</v>
      </c>
      <c r="L280" s="3"/>
      <c r="M280" s="3"/>
    </row>
    <row r="281" spans="1:13" ht="13">
      <c r="A281" s="118" t="s">
        <v>545</v>
      </c>
      <c r="B281" s="30" t="s">
        <v>41</v>
      </c>
      <c r="C281" s="30">
        <v>1.85</v>
      </c>
      <c r="D281" s="31"/>
      <c r="E281" s="32">
        <f>C281*D281</f>
        <v>0</v>
      </c>
      <c r="F281" s="4"/>
      <c r="G281" s="28" t="s">
        <v>300</v>
      </c>
      <c r="H281" s="30" t="s">
        <v>301</v>
      </c>
      <c r="I281" s="30">
        <v>3.7</v>
      </c>
      <c r="J281" s="31"/>
      <c r="K281" s="78">
        <f t="shared" ref="K281" si="34">I281*J281</f>
        <v>0</v>
      </c>
      <c r="L281" s="2"/>
      <c r="M281" s="2"/>
    </row>
    <row r="282" spans="1:13" ht="13">
      <c r="A282" s="28" t="s">
        <v>537</v>
      </c>
      <c r="B282" s="30" t="s">
        <v>41</v>
      </c>
      <c r="C282" s="30">
        <v>2.2000000000000002</v>
      </c>
      <c r="D282" s="31"/>
      <c r="E282" s="78">
        <f>C282*D282</f>
        <v>0</v>
      </c>
      <c r="F282" s="4"/>
      <c r="G282" s="28" t="s">
        <v>303</v>
      </c>
      <c r="H282" s="30" t="s">
        <v>248</v>
      </c>
      <c r="I282" s="30">
        <v>3.8</v>
      </c>
      <c r="J282" s="31"/>
      <c r="K282" s="78">
        <f t="shared" ref="K282:K286" si="35">I282*J282</f>
        <v>0</v>
      </c>
      <c r="L282" s="2"/>
    </row>
    <row r="283" spans="1:13" s="220" customFormat="1" ht="13">
      <c r="A283" s="118" t="s">
        <v>546</v>
      </c>
      <c r="B283" s="122" t="s">
        <v>41</v>
      </c>
      <c r="C283" s="60">
        <v>2</v>
      </c>
      <c r="D283" s="31"/>
      <c r="E283" s="78">
        <f t="shared" ref="E283:E287" si="36">C283*D283</f>
        <v>0</v>
      </c>
      <c r="F283" s="17"/>
      <c r="G283" s="28" t="s">
        <v>304</v>
      </c>
      <c r="H283" s="30" t="s">
        <v>104</v>
      </c>
      <c r="I283" s="30">
        <v>4.8</v>
      </c>
      <c r="J283" s="31"/>
      <c r="K283" s="78">
        <f t="shared" si="35"/>
        <v>0</v>
      </c>
      <c r="L283" s="3"/>
    </row>
    <row r="284" spans="1:13" s="220" customFormat="1" ht="13">
      <c r="A284" s="147" t="s">
        <v>547</v>
      </c>
      <c r="B284" s="122" t="s">
        <v>41</v>
      </c>
      <c r="C284" s="60">
        <v>1.95</v>
      </c>
      <c r="D284" s="31"/>
      <c r="E284" s="78">
        <f t="shared" si="36"/>
        <v>0</v>
      </c>
      <c r="F284" s="17"/>
      <c r="G284" s="28" t="s">
        <v>305</v>
      </c>
      <c r="H284" s="30" t="s">
        <v>104</v>
      </c>
      <c r="I284" s="30">
        <v>5.3</v>
      </c>
      <c r="J284" s="31"/>
      <c r="K284" s="78">
        <f t="shared" si="35"/>
        <v>0</v>
      </c>
      <c r="L284" s="3"/>
    </row>
    <row r="285" spans="1:13" s="220" customFormat="1" ht="13">
      <c r="A285" s="147" t="s">
        <v>548</v>
      </c>
      <c r="B285" s="122" t="s">
        <v>41</v>
      </c>
      <c r="C285" s="60">
        <v>1.85</v>
      </c>
      <c r="D285" s="31"/>
      <c r="E285" s="78">
        <f t="shared" si="36"/>
        <v>0</v>
      </c>
      <c r="F285" s="17"/>
      <c r="G285" s="28" t="s">
        <v>306</v>
      </c>
      <c r="H285" s="30" t="s">
        <v>111</v>
      </c>
      <c r="I285" s="30">
        <v>4.0999999999999996</v>
      </c>
      <c r="J285" s="31"/>
      <c r="K285" s="78">
        <f t="shared" si="35"/>
        <v>0</v>
      </c>
      <c r="L285" s="3"/>
    </row>
    <row r="286" spans="1:13" s="220" customFormat="1" ht="13">
      <c r="A286" s="147" t="s">
        <v>549</v>
      </c>
      <c r="B286" s="122" t="s">
        <v>41</v>
      </c>
      <c r="C286" s="60">
        <v>2.7</v>
      </c>
      <c r="D286" s="31"/>
      <c r="E286" s="78">
        <f t="shared" si="36"/>
        <v>0</v>
      </c>
      <c r="F286" s="17"/>
      <c r="G286" s="28" t="s">
        <v>307</v>
      </c>
      <c r="H286" s="30" t="s">
        <v>248</v>
      </c>
      <c r="I286" s="261">
        <v>3.1</v>
      </c>
      <c r="J286" s="31"/>
      <c r="K286" s="78">
        <f t="shared" si="35"/>
        <v>0</v>
      </c>
      <c r="L286" s="3"/>
    </row>
    <row r="287" spans="1:13" s="220" customFormat="1" ht="13">
      <c r="A287" s="147" t="s">
        <v>550</v>
      </c>
      <c r="B287" s="122" t="s">
        <v>246</v>
      </c>
      <c r="C287" s="60">
        <v>5.0999999999999996</v>
      </c>
      <c r="D287" s="31"/>
      <c r="E287" s="78">
        <f t="shared" si="36"/>
        <v>0</v>
      </c>
      <c r="F287" s="17"/>
      <c r="G287" s="28" t="s">
        <v>311</v>
      </c>
      <c r="H287" s="30" t="s">
        <v>93</v>
      </c>
      <c r="I287" s="30">
        <v>2.65</v>
      </c>
      <c r="J287" s="31"/>
      <c r="K287" s="78">
        <f t="shared" ref="K287" si="37">I287*J287</f>
        <v>0</v>
      </c>
      <c r="L287" s="3"/>
    </row>
    <row r="288" spans="1:13" ht="13">
      <c r="A288" s="28" t="s">
        <v>302</v>
      </c>
      <c r="B288" s="30" t="s">
        <v>41</v>
      </c>
      <c r="C288" s="30">
        <v>4.9000000000000004</v>
      </c>
      <c r="D288" s="31"/>
      <c r="E288" s="78">
        <f>C288*D288</f>
        <v>0</v>
      </c>
      <c r="F288" s="4"/>
      <c r="G288" s="118" t="s">
        <v>552</v>
      </c>
      <c r="H288" s="122" t="s">
        <v>93</v>
      </c>
      <c r="I288" s="30">
        <v>3.8</v>
      </c>
      <c r="J288" s="31"/>
      <c r="K288" s="78">
        <f t="shared" ref="K288:K299" si="38">I288*J288</f>
        <v>0</v>
      </c>
      <c r="L288" s="2"/>
    </row>
    <row r="289" spans="1:13" s="237" customFormat="1" ht="13">
      <c r="A289" s="85" t="s">
        <v>590</v>
      </c>
      <c r="B289" s="60" t="s">
        <v>26</v>
      </c>
      <c r="C289" s="60">
        <v>4.75</v>
      </c>
      <c r="D289" s="31"/>
      <c r="E289" s="78">
        <f>C289*D289</f>
        <v>0</v>
      </c>
      <c r="F289" s="17"/>
      <c r="G289" s="118" t="s">
        <v>551</v>
      </c>
      <c r="H289" s="122" t="s">
        <v>93</v>
      </c>
      <c r="I289" s="60">
        <v>2.65</v>
      </c>
      <c r="J289" s="31"/>
      <c r="K289" s="78">
        <f t="shared" si="38"/>
        <v>0</v>
      </c>
      <c r="L289" s="3"/>
    </row>
    <row r="290" spans="1:13" s="237" customFormat="1" ht="13">
      <c r="A290" s="11" t="s">
        <v>592</v>
      </c>
      <c r="B290" s="60"/>
      <c r="C290" s="60"/>
      <c r="D290" s="31"/>
      <c r="E290" s="78"/>
      <c r="F290" s="17"/>
      <c r="G290" s="28" t="s">
        <v>321</v>
      </c>
      <c r="H290" s="30" t="s">
        <v>248</v>
      </c>
      <c r="I290" s="30">
        <v>5</v>
      </c>
      <c r="J290" s="31"/>
      <c r="K290" s="78">
        <f t="shared" si="38"/>
        <v>0</v>
      </c>
      <c r="L290" s="3"/>
    </row>
    <row r="291" spans="1:13" ht="13">
      <c r="A291" s="118" t="s">
        <v>539</v>
      </c>
      <c r="B291" s="30" t="s">
        <v>99</v>
      </c>
      <c r="C291" s="30">
        <v>3.95</v>
      </c>
      <c r="D291" s="31"/>
      <c r="E291" s="78">
        <f t="shared" ref="E291" si="39">C291*D291</f>
        <v>0</v>
      </c>
      <c r="F291" s="4"/>
      <c r="G291" s="28" t="s">
        <v>324</v>
      </c>
      <c r="H291" s="30" t="s">
        <v>104</v>
      </c>
      <c r="I291" s="30">
        <v>2.5</v>
      </c>
      <c r="J291" s="31"/>
      <c r="K291" s="78">
        <f t="shared" si="38"/>
        <v>0</v>
      </c>
      <c r="L291" s="2"/>
    </row>
    <row r="292" spans="1:13" ht="13">
      <c r="A292" s="118" t="s">
        <v>540</v>
      </c>
      <c r="B292" s="30" t="s">
        <v>99</v>
      </c>
      <c r="C292" s="30">
        <v>3.9</v>
      </c>
      <c r="D292" s="31"/>
      <c r="E292" s="78">
        <f t="shared" ref="E292" si="40">C292*D292</f>
        <v>0</v>
      </c>
      <c r="F292" s="4"/>
      <c r="G292" s="28" t="s">
        <v>326</v>
      </c>
      <c r="H292" s="30" t="s">
        <v>327</v>
      </c>
      <c r="I292" s="30">
        <v>1.5</v>
      </c>
      <c r="J292" s="31"/>
      <c r="K292" s="78">
        <f t="shared" si="38"/>
        <v>0</v>
      </c>
      <c r="L292" s="2"/>
    </row>
    <row r="293" spans="1:13" s="220" customFormat="1" ht="13">
      <c r="A293" s="28" t="s">
        <v>308</v>
      </c>
      <c r="B293" s="30" t="s">
        <v>309</v>
      </c>
      <c r="C293" s="30">
        <v>4.8499999999999996</v>
      </c>
      <c r="D293" s="31"/>
      <c r="E293" s="78">
        <f t="shared" ref="E293:E300" si="41">C293*D293</f>
        <v>0</v>
      </c>
      <c r="F293" s="17"/>
      <c r="G293" s="28" t="s">
        <v>328</v>
      </c>
      <c r="H293" s="122" t="s">
        <v>93</v>
      </c>
      <c r="I293" s="30">
        <v>4.8</v>
      </c>
      <c r="J293" s="31"/>
      <c r="K293" s="78">
        <f t="shared" si="38"/>
        <v>0</v>
      </c>
      <c r="L293" s="3"/>
    </row>
    <row r="294" spans="1:13" ht="13">
      <c r="A294" s="28" t="s">
        <v>310</v>
      </c>
      <c r="B294" s="30" t="s">
        <v>309</v>
      </c>
      <c r="C294" s="30">
        <v>5.5</v>
      </c>
      <c r="D294" s="31"/>
      <c r="E294" s="78">
        <f t="shared" si="41"/>
        <v>0</v>
      </c>
      <c r="F294" s="4"/>
      <c r="G294" s="28" t="s">
        <v>314</v>
      </c>
      <c r="H294" s="30" t="s">
        <v>104</v>
      </c>
      <c r="I294" s="30">
        <v>3.9</v>
      </c>
      <c r="J294" s="31"/>
      <c r="K294" s="78">
        <f t="shared" si="38"/>
        <v>0</v>
      </c>
      <c r="L294" s="2"/>
    </row>
    <row r="295" spans="1:13" ht="13">
      <c r="A295" s="118" t="s">
        <v>541</v>
      </c>
      <c r="B295" s="30" t="s">
        <v>312</v>
      </c>
      <c r="C295" s="30">
        <v>2.2999999999999998</v>
      </c>
      <c r="D295" s="31"/>
      <c r="E295" s="78">
        <f t="shared" si="41"/>
        <v>0</v>
      </c>
      <c r="F295" s="4"/>
      <c r="G295" s="28" t="s">
        <v>317</v>
      </c>
      <c r="H295" s="122" t="s">
        <v>313</v>
      </c>
      <c r="I295" s="63">
        <v>3.6</v>
      </c>
      <c r="J295" s="31"/>
      <c r="K295" s="78">
        <f t="shared" si="38"/>
        <v>0</v>
      </c>
      <c r="L295" s="2"/>
      <c r="M295" s="2"/>
    </row>
    <row r="296" spans="1:13" ht="13">
      <c r="A296" s="118" t="s">
        <v>541</v>
      </c>
      <c r="B296" s="30" t="s">
        <v>41</v>
      </c>
      <c r="C296" s="30">
        <v>6.1</v>
      </c>
      <c r="D296" s="31"/>
      <c r="E296" s="78">
        <f t="shared" si="41"/>
        <v>0</v>
      </c>
      <c r="F296" s="4"/>
      <c r="G296" s="28" t="s">
        <v>329</v>
      </c>
      <c r="H296" s="122" t="s">
        <v>553</v>
      </c>
      <c r="I296" s="30">
        <v>2.9</v>
      </c>
      <c r="J296" s="31"/>
      <c r="K296" s="78">
        <f t="shared" si="38"/>
        <v>0</v>
      </c>
      <c r="L296" s="2"/>
      <c r="M296" s="2"/>
    </row>
    <row r="297" spans="1:13" ht="13">
      <c r="A297" s="28" t="s">
        <v>315</v>
      </c>
      <c r="B297" s="30" t="s">
        <v>316</v>
      </c>
      <c r="C297" s="30">
        <v>3.2</v>
      </c>
      <c r="D297" s="31"/>
      <c r="E297" s="78">
        <f t="shared" si="41"/>
        <v>0</v>
      </c>
      <c r="F297" s="4"/>
      <c r="G297" s="28" t="s">
        <v>330</v>
      </c>
      <c r="H297" s="30" t="s">
        <v>331</v>
      </c>
      <c r="I297" s="30">
        <v>3.3</v>
      </c>
      <c r="J297" s="31"/>
      <c r="K297" s="78">
        <f t="shared" si="38"/>
        <v>0</v>
      </c>
      <c r="L297" s="2"/>
      <c r="M297" s="2"/>
    </row>
    <row r="298" spans="1:13" ht="13">
      <c r="A298" s="28" t="s">
        <v>319</v>
      </c>
      <c r="B298" s="30" t="s">
        <v>320</v>
      </c>
      <c r="C298" s="30">
        <v>4.8</v>
      </c>
      <c r="D298" s="31"/>
      <c r="E298" s="78">
        <f t="shared" si="41"/>
        <v>0</v>
      </c>
      <c r="F298" s="4"/>
      <c r="G298" s="118" t="s">
        <v>554</v>
      </c>
      <c r="H298" s="122" t="s">
        <v>93</v>
      </c>
      <c r="I298" s="30">
        <v>2.9</v>
      </c>
      <c r="J298" s="31"/>
      <c r="K298" s="78">
        <f t="shared" si="38"/>
        <v>0</v>
      </c>
      <c r="L298" s="2"/>
      <c r="M298" s="2"/>
    </row>
    <row r="299" spans="1:13" ht="13">
      <c r="A299" s="28" t="s">
        <v>322</v>
      </c>
      <c r="B299" s="60" t="s">
        <v>323</v>
      </c>
      <c r="C299" s="60">
        <v>2.5</v>
      </c>
      <c r="D299" s="31"/>
      <c r="E299" s="78">
        <f t="shared" si="41"/>
        <v>0</v>
      </c>
      <c r="F299" s="4"/>
      <c r="G299" s="118" t="s">
        <v>555</v>
      </c>
      <c r="H299" s="122" t="s">
        <v>93</v>
      </c>
      <c r="I299" s="30">
        <v>2.9</v>
      </c>
      <c r="J299" s="31"/>
      <c r="K299" s="78">
        <f t="shared" si="38"/>
        <v>0</v>
      </c>
      <c r="L299" s="2"/>
      <c r="M299" s="2"/>
    </row>
    <row r="300" spans="1:13" ht="13">
      <c r="A300" s="28" t="s">
        <v>325</v>
      </c>
      <c r="B300" s="60" t="s">
        <v>323</v>
      </c>
      <c r="C300" s="60">
        <v>2.5</v>
      </c>
      <c r="D300" s="31"/>
      <c r="E300" s="78">
        <f t="shared" si="41"/>
        <v>0</v>
      </c>
      <c r="F300" s="4"/>
      <c r="L300" s="2"/>
      <c r="M300" s="2"/>
    </row>
    <row r="301" spans="1:13" ht="13">
      <c r="F301" s="4"/>
      <c r="L301" s="2"/>
      <c r="M301" s="2"/>
    </row>
    <row r="302" spans="1:13" s="220" customFormat="1" ht="13">
      <c r="F302" s="17"/>
      <c r="L302" s="3"/>
      <c r="M302" s="3"/>
    </row>
    <row r="303" spans="1:13" ht="13">
      <c r="F303" s="4"/>
      <c r="K303" s="75">
        <f>SUM(K280:K299)</f>
        <v>0</v>
      </c>
      <c r="L303" s="2"/>
      <c r="M303" s="2"/>
    </row>
    <row r="304" spans="1:13" ht="13">
      <c r="E304" s="266">
        <f>SUM(E281:E300)</f>
        <v>0</v>
      </c>
      <c r="F304" s="4"/>
      <c r="L304" s="2"/>
      <c r="M304" s="2"/>
    </row>
    <row r="305" spans="1:13" ht="13">
      <c r="A305" s="3"/>
      <c r="B305" s="3"/>
      <c r="C305" s="40"/>
      <c r="D305" s="27"/>
      <c r="E305" s="2"/>
      <c r="F305" s="4"/>
      <c r="L305" s="2"/>
      <c r="M305" s="2"/>
    </row>
    <row r="306" spans="1:13" ht="13">
      <c r="A306" s="3"/>
      <c r="B306" s="3"/>
      <c r="C306" s="40"/>
      <c r="D306" s="27"/>
      <c r="F306" s="4"/>
      <c r="G306" s="2"/>
      <c r="H306" s="2"/>
      <c r="I306" s="40"/>
      <c r="J306" s="27"/>
      <c r="L306" s="2"/>
      <c r="M306" s="2"/>
    </row>
    <row r="307" spans="1:13" ht="13">
      <c r="A307" s="97" t="s">
        <v>332</v>
      </c>
      <c r="B307" s="3"/>
      <c r="C307" s="277" t="s">
        <v>577</v>
      </c>
      <c r="D307" s="270" t="s">
        <v>578</v>
      </c>
      <c r="E307" s="271" t="s">
        <v>579</v>
      </c>
      <c r="F307" s="4"/>
      <c r="G307" s="61" t="s">
        <v>333</v>
      </c>
      <c r="H307" s="43"/>
      <c r="I307" s="269" t="s">
        <v>577</v>
      </c>
      <c r="J307" s="270" t="s">
        <v>578</v>
      </c>
      <c r="K307" s="271" t="s">
        <v>579</v>
      </c>
      <c r="L307" s="2"/>
      <c r="M307" s="2"/>
    </row>
    <row r="308" spans="1:13" ht="13">
      <c r="A308" s="28" t="s">
        <v>334</v>
      </c>
      <c r="B308" s="98" t="s">
        <v>104</v>
      </c>
      <c r="C308" s="99">
        <v>2.95</v>
      </c>
      <c r="D308" s="100"/>
      <c r="E308" s="101">
        <f>C308*D308</f>
        <v>0</v>
      </c>
      <c r="F308" s="4"/>
      <c r="G308" s="28" t="s">
        <v>335</v>
      </c>
      <c r="H308" s="30" t="s">
        <v>336</v>
      </c>
      <c r="I308" s="30">
        <v>15</v>
      </c>
      <c r="J308" s="31"/>
      <c r="K308" s="32">
        <f>I308*J308</f>
        <v>0</v>
      </c>
      <c r="L308" s="2"/>
      <c r="M308" s="2"/>
    </row>
    <row r="309" spans="1:13" ht="13">
      <c r="A309" s="28" t="s">
        <v>337</v>
      </c>
      <c r="B309" s="30" t="s">
        <v>104</v>
      </c>
      <c r="C309" s="30">
        <v>2.9</v>
      </c>
      <c r="D309" s="31"/>
      <c r="E309" s="101">
        <f t="shared" ref="E309:E310" si="42">C309*D309</f>
        <v>0</v>
      </c>
      <c r="F309" s="4"/>
      <c r="G309" s="28" t="s">
        <v>338</v>
      </c>
      <c r="H309" s="30" t="s">
        <v>339</v>
      </c>
      <c r="I309" s="30">
        <v>10.5</v>
      </c>
      <c r="J309" s="31"/>
      <c r="K309" s="78">
        <f t="shared" ref="K309:K310" si="43">I309*J309</f>
        <v>0</v>
      </c>
      <c r="L309" s="2"/>
      <c r="M309" s="2"/>
    </row>
    <row r="310" spans="1:13" ht="13">
      <c r="A310" s="118" t="s">
        <v>556</v>
      </c>
      <c r="B310" s="30"/>
      <c r="C310" s="30"/>
      <c r="D310" s="31"/>
      <c r="E310" s="101">
        <f t="shared" si="42"/>
        <v>0</v>
      </c>
      <c r="F310" s="4"/>
      <c r="G310" s="28" t="s">
        <v>340</v>
      </c>
      <c r="H310" s="30" t="s">
        <v>336</v>
      </c>
      <c r="I310" s="30">
        <v>8.5</v>
      </c>
      <c r="J310" s="31"/>
      <c r="K310" s="78">
        <f t="shared" si="43"/>
        <v>0</v>
      </c>
      <c r="L310" s="2"/>
      <c r="M310" s="2"/>
    </row>
    <row r="311" spans="1:13" s="220" customFormat="1" ht="13">
      <c r="A311" s="28" t="s">
        <v>341</v>
      </c>
      <c r="B311" s="30" t="s">
        <v>342</v>
      </c>
      <c r="C311" s="30">
        <v>4.2</v>
      </c>
      <c r="D311" s="31"/>
      <c r="E311" s="101">
        <f t="shared" ref="E311:E314" si="44">C311*D311</f>
        <v>0</v>
      </c>
      <c r="F311" s="17"/>
      <c r="G311" s="28" t="s">
        <v>343</v>
      </c>
      <c r="H311" s="30" t="s">
        <v>336</v>
      </c>
      <c r="I311" s="63">
        <v>19.98</v>
      </c>
      <c r="J311" s="31"/>
      <c r="K311" s="78">
        <f t="shared" ref="K311:K320" si="45">I311*J311</f>
        <v>0</v>
      </c>
      <c r="L311" s="3"/>
      <c r="M311" s="3"/>
    </row>
    <row r="312" spans="1:13" ht="13">
      <c r="A312" s="93" t="s">
        <v>344</v>
      </c>
      <c r="B312" s="30" t="s">
        <v>342</v>
      </c>
      <c r="C312" s="30">
        <v>2.9</v>
      </c>
      <c r="D312" s="31"/>
      <c r="E312" s="101">
        <f t="shared" si="44"/>
        <v>0</v>
      </c>
      <c r="F312" s="4"/>
      <c r="G312" s="28" t="s">
        <v>345</v>
      </c>
      <c r="H312" s="122" t="s">
        <v>191</v>
      </c>
      <c r="I312" s="63">
        <v>30.8</v>
      </c>
      <c r="J312" s="31"/>
      <c r="K312" s="78">
        <f t="shared" si="45"/>
        <v>0</v>
      </c>
      <c r="L312" s="2"/>
      <c r="M312" s="2"/>
    </row>
    <row r="313" spans="1:13" ht="13">
      <c r="A313" s="93" t="s">
        <v>346</v>
      </c>
      <c r="B313" s="30" t="s">
        <v>313</v>
      </c>
      <c r="C313" s="30">
        <v>3.5</v>
      </c>
      <c r="D313" s="31"/>
      <c r="E313" s="101">
        <f t="shared" si="44"/>
        <v>0</v>
      </c>
      <c r="F313" s="4"/>
      <c r="G313" s="28" t="s">
        <v>347</v>
      </c>
      <c r="H313" s="30" t="s">
        <v>336</v>
      </c>
      <c r="I313" s="63">
        <v>8.75</v>
      </c>
      <c r="J313" s="31"/>
      <c r="K313" s="78">
        <f t="shared" si="45"/>
        <v>0</v>
      </c>
      <c r="L313" s="2"/>
      <c r="M313" s="2"/>
    </row>
    <row r="314" spans="1:13" ht="13">
      <c r="A314" s="28" t="s">
        <v>348</v>
      </c>
      <c r="B314" s="30" t="s">
        <v>339</v>
      </c>
      <c r="C314" s="63">
        <v>2.8</v>
      </c>
      <c r="D314" s="31"/>
      <c r="E314" s="101">
        <f t="shared" si="44"/>
        <v>0</v>
      </c>
      <c r="F314" s="4"/>
      <c r="G314" s="28" t="s">
        <v>349</v>
      </c>
      <c r="H314" s="30" t="s">
        <v>336</v>
      </c>
      <c r="I314" s="63">
        <v>4.3499999999999996</v>
      </c>
      <c r="J314" s="31"/>
      <c r="K314" s="78">
        <f t="shared" si="45"/>
        <v>0</v>
      </c>
      <c r="L314" s="2"/>
      <c r="M314" s="2"/>
    </row>
    <row r="315" spans="1:13" ht="13">
      <c r="A315" s="28" t="s">
        <v>351</v>
      </c>
      <c r="B315" s="56" t="s">
        <v>93</v>
      </c>
      <c r="C315" s="168">
        <v>2.8</v>
      </c>
      <c r="D315" s="135"/>
      <c r="E315" s="101">
        <f>C315*D315</f>
        <v>0</v>
      </c>
      <c r="F315" s="4"/>
      <c r="G315" s="28" t="s">
        <v>350</v>
      </c>
      <c r="H315" s="30" t="s">
        <v>336</v>
      </c>
      <c r="I315" s="63">
        <v>4.8</v>
      </c>
      <c r="J315" s="31"/>
      <c r="K315" s="78">
        <f t="shared" si="45"/>
        <v>0</v>
      </c>
      <c r="L315" s="2"/>
      <c r="M315" s="2"/>
    </row>
    <row r="316" spans="1:13" ht="13">
      <c r="A316" s="28" t="s">
        <v>353</v>
      </c>
      <c r="B316" s="30" t="s">
        <v>354</v>
      </c>
      <c r="C316" s="169">
        <v>2.2000000000000002</v>
      </c>
      <c r="D316" s="135"/>
      <c r="E316" s="101">
        <f>C316*D316</f>
        <v>0</v>
      </c>
      <c r="F316" s="4"/>
      <c r="G316" s="28" t="s">
        <v>352</v>
      </c>
      <c r="H316" s="122" t="s">
        <v>559</v>
      </c>
      <c r="I316" s="63">
        <v>8.75</v>
      </c>
      <c r="J316" s="31"/>
      <c r="K316" s="78">
        <f t="shared" si="45"/>
        <v>0</v>
      </c>
      <c r="L316" s="2"/>
      <c r="M316" s="2"/>
    </row>
    <row r="317" spans="1:13" ht="13">
      <c r="A317" s="118" t="s">
        <v>558</v>
      </c>
      <c r="B317" s="125" t="s">
        <v>99</v>
      </c>
      <c r="C317" s="144">
        <v>2.8</v>
      </c>
      <c r="D317" s="126"/>
      <c r="E317" s="101">
        <f>C317*D317</f>
        <v>0</v>
      </c>
      <c r="F317" s="4"/>
      <c r="G317" s="28" t="s">
        <v>355</v>
      </c>
      <c r="H317" s="30" t="s">
        <v>336</v>
      </c>
      <c r="I317" s="63">
        <v>8.65</v>
      </c>
      <c r="J317" s="31"/>
      <c r="K317" s="78">
        <f t="shared" si="45"/>
        <v>0</v>
      </c>
      <c r="L317" s="2"/>
      <c r="M317" s="2"/>
    </row>
    <row r="318" spans="1:13" ht="13">
      <c r="A318" s="118" t="s">
        <v>456</v>
      </c>
      <c r="B318" s="148" t="s">
        <v>457</v>
      </c>
      <c r="C318" s="148">
        <v>3.1</v>
      </c>
      <c r="D318" s="149"/>
      <c r="E318" s="101">
        <f>C318*D318</f>
        <v>0</v>
      </c>
      <c r="F318" s="4"/>
      <c r="G318" s="28" t="s">
        <v>356</v>
      </c>
      <c r="H318" s="30" t="s">
        <v>336</v>
      </c>
      <c r="I318" s="63">
        <v>9.25</v>
      </c>
      <c r="J318" s="31"/>
      <c r="K318" s="78">
        <f t="shared" si="45"/>
        <v>0</v>
      </c>
      <c r="L318" s="2"/>
      <c r="M318" s="2"/>
    </row>
    <row r="319" spans="1:13" ht="13">
      <c r="A319" s="147" t="s">
        <v>458</v>
      </c>
      <c r="B319" s="145" t="s">
        <v>93</v>
      </c>
      <c r="C319" s="170">
        <v>7.5</v>
      </c>
      <c r="D319" s="146"/>
      <c r="E319" s="101">
        <f>C319*D319</f>
        <v>0</v>
      </c>
      <c r="F319" s="4"/>
      <c r="G319" s="28" t="s">
        <v>357</v>
      </c>
      <c r="H319" s="30" t="s">
        <v>336</v>
      </c>
      <c r="I319" s="63">
        <v>10.85</v>
      </c>
      <c r="J319" s="31"/>
      <c r="K319" s="78">
        <f t="shared" si="45"/>
        <v>0</v>
      </c>
      <c r="L319" s="2"/>
      <c r="M319" s="2"/>
    </row>
    <row r="320" spans="1:13" ht="13">
      <c r="A320" s="264" t="s">
        <v>600</v>
      </c>
      <c r="B320" s="261" t="s">
        <v>93</v>
      </c>
      <c r="C320" s="261">
        <v>7.1</v>
      </c>
      <c r="D320" s="31"/>
      <c r="E320" s="78">
        <f t="shared" ref="E320" si="46">C320*D320</f>
        <v>0</v>
      </c>
      <c r="F320" s="4"/>
      <c r="G320" s="85" t="s">
        <v>461</v>
      </c>
      <c r="H320" s="30" t="s">
        <v>336</v>
      </c>
      <c r="I320" s="63">
        <v>15.4</v>
      </c>
      <c r="J320" s="31"/>
      <c r="K320" s="78">
        <f t="shared" si="45"/>
        <v>0</v>
      </c>
      <c r="L320" s="2"/>
      <c r="M320" s="2"/>
    </row>
    <row r="321" spans="1:13" ht="13">
      <c r="F321" s="4"/>
      <c r="L321" s="2"/>
      <c r="M321" s="2"/>
    </row>
    <row r="322" spans="1:13" ht="13">
      <c r="B322" s="3"/>
      <c r="C322" s="40"/>
      <c r="D322" s="27"/>
      <c r="E322" s="2"/>
      <c r="F322" s="4"/>
      <c r="G322" s="2"/>
      <c r="H322" s="2"/>
      <c r="I322" s="40"/>
      <c r="J322" s="27"/>
      <c r="K322" s="143"/>
      <c r="L322" s="2"/>
      <c r="M322" s="2"/>
    </row>
    <row r="323" spans="1:13" ht="13">
      <c r="A323" s="224" t="s">
        <v>557</v>
      </c>
      <c r="B323" s="3"/>
      <c r="C323" s="40"/>
      <c r="D323" s="27"/>
      <c r="E323" s="268">
        <f>SUM(E308:E316)</f>
        <v>0</v>
      </c>
      <c r="F323" s="4"/>
      <c r="G323" s="2"/>
      <c r="H323" s="2"/>
      <c r="I323" s="40"/>
      <c r="J323" s="27"/>
      <c r="K323" s="265">
        <f>SUM(K308:K320)</f>
        <v>0</v>
      </c>
      <c r="L323" s="2"/>
      <c r="M323" s="2"/>
    </row>
    <row r="324" spans="1:13" ht="13">
      <c r="A324" s="3"/>
      <c r="B324" s="3"/>
      <c r="C324" s="40"/>
      <c r="D324" s="27"/>
      <c r="E324" s="2"/>
      <c r="F324" s="4"/>
      <c r="G324" s="2"/>
      <c r="H324" s="2"/>
      <c r="I324" s="40"/>
      <c r="J324" s="27"/>
      <c r="K324" s="2"/>
      <c r="L324" s="2"/>
      <c r="M324" s="2"/>
    </row>
    <row r="325" spans="1:13" ht="13">
      <c r="A325" s="3"/>
      <c r="B325" s="3"/>
      <c r="C325" s="40"/>
      <c r="D325" s="27"/>
      <c r="E325" s="2"/>
      <c r="F325" s="4"/>
      <c r="G325" s="2"/>
      <c r="H325" s="2"/>
      <c r="I325" s="40"/>
      <c r="J325" s="27"/>
      <c r="K325" s="2"/>
      <c r="L325" s="2"/>
      <c r="M325" s="2"/>
    </row>
    <row r="326" spans="1:13" ht="14">
      <c r="A326" s="97" t="s">
        <v>360</v>
      </c>
      <c r="B326" s="3"/>
      <c r="C326" s="269" t="s">
        <v>577</v>
      </c>
      <c r="D326" s="270" t="s">
        <v>578</v>
      </c>
      <c r="E326" s="271" t="s">
        <v>579</v>
      </c>
      <c r="F326" s="4"/>
      <c r="G326" s="225" t="s">
        <v>560</v>
      </c>
      <c r="H326" s="2"/>
      <c r="I326" s="278" t="s">
        <v>577</v>
      </c>
      <c r="J326" s="279" t="s">
        <v>578</v>
      </c>
      <c r="K326" s="280" t="s">
        <v>579</v>
      </c>
      <c r="L326" s="2"/>
      <c r="M326" s="2"/>
    </row>
    <row r="327" spans="1:13" ht="13">
      <c r="A327" s="244" t="s">
        <v>589</v>
      </c>
      <c r="B327" s="30" t="s">
        <v>361</v>
      </c>
      <c r="C327" s="30">
        <v>16.899999999999999</v>
      </c>
      <c r="D327" s="31"/>
      <c r="E327" s="32">
        <f>C327*D327</f>
        <v>0</v>
      </c>
      <c r="F327" s="4"/>
      <c r="G327" s="118" t="s">
        <v>459</v>
      </c>
      <c r="H327" s="134" t="s">
        <v>180</v>
      </c>
      <c r="I327" s="167">
        <v>20.9</v>
      </c>
      <c r="J327" s="135"/>
      <c r="K327" s="131">
        <f>I327*J327</f>
        <v>0</v>
      </c>
      <c r="L327" s="2"/>
      <c r="M327" s="2"/>
    </row>
    <row r="328" spans="1:13" ht="13">
      <c r="A328" s="28" t="s">
        <v>362</v>
      </c>
      <c r="B328" s="30" t="s">
        <v>227</v>
      </c>
      <c r="C328" s="30">
        <v>3.95</v>
      </c>
      <c r="D328" s="44"/>
      <c r="E328" s="78">
        <f t="shared" ref="E328" si="47">C328*D328</f>
        <v>0</v>
      </c>
      <c r="F328" s="4"/>
      <c r="G328" s="118" t="s">
        <v>460</v>
      </c>
      <c r="H328" s="175" t="s">
        <v>180</v>
      </c>
      <c r="I328" s="167">
        <v>18.5</v>
      </c>
      <c r="J328" s="135"/>
      <c r="K328" s="131">
        <f t="shared" ref="K328" si="48">I328*J328</f>
        <v>0</v>
      </c>
      <c r="L328" s="2"/>
      <c r="M328" s="2"/>
    </row>
    <row r="329" spans="1:13" ht="13">
      <c r="A329" s="118" t="s">
        <v>561</v>
      </c>
      <c r="B329" s="122" t="s">
        <v>178</v>
      </c>
      <c r="C329" s="60">
        <v>15.4</v>
      </c>
      <c r="D329" s="31"/>
      <c r="E329" s="78">
        <f t="shared" ref="E329" si="49">C329*D329</f>
        <v>0</v>
      </c>
      <c r="F329" s="4"/>
      <c r="G329" s="118" t="s">
        <v>462</v>
      </c>
      <c r="H329" s="134" t="s">
        <v>363</v>
      </c>
      <c r="I329" s="134">
        <v>20.69</v>
      </c>
      <c r="J329" s="135"/>
      <c r="K329" s="131">
        <f>I329*J329</f>
        <v>0</v>
      </c>
      <c r="L329" s="2"/>
      <c r="M329" s="2"/>
    </row>
    <row r="330" spans="1:13" ht="13">
      <c r="F330" s="4"/>
      <c r="G330" s="118" t="s">
        <v>463</v>
      </c>
      <c r="H330" s="134" t="s">
        <v>336</v>
      </c>
      <c r="I330" s="134">
        <v>15.85</v>
      </c>
      <c r="J330" s="135"/>
      <c r="K330" s="131">
        <f>I330*J330</f>
        <v>0</v>
      </c>
      <c r="L330" s="2"/>
      <c r="M330" s="2"/>
    </row>
    <row r="331" spans="1:13" ht="13">
      <c r="F331" s="4"/>
      <c r="G331" s="28" t="s">
        <v>358</v>
      </c>
      <c r="H331" s="134" t="s">
        <v>359</v>
      </c>
      <c r="I331" s="134">
        <v>9.25</v>
      </c>
      <c r="J331" s="135"/>
      <c r="K331" s="131">
        <f>I331*J331</f>
        <v>0</v>
      </c>
      <c r="L331" s="2"/>
      <c r="M331" s="2"/>
    </row>
    <row r="332" spans="1:13" ht="13">
      <c r="F332" s="4"/>
      <c r="G332" s="118"/>
      <c r="H332" s="140"/>
      <c r="I332" s="140"/>
      <c r="J332" s="141"/>
      <c r="K332" s="150"/>
      <c r="L332" s="2"/>
      <c r="M332" s="2"/>
    </row>
    <row r="333" spans="1:13" s="220" customFormat="1" ht="13">
      <c r="F333" s="17"/>
      <c r="L333" s="3"/>
      <c r="M333" s="3"/>
    </row>
    <row r="334" spans="1:13" ht="13">
      <c r="A334" s="3"/>
      <c r="B334" s="143"/>
      <c r="C334" s="162"/>
      <c r="D334" s="163"/>
      <c r="E334" s="143"/>
      <c r="F334" s="4"/>
      <c r="G334" s="2"/>
      <c r="H334" s="143"/>
      <c r="I334" s="162"/>
      <c r="J334" s="163"/>
      <c r="K334" s="143"/>
      <c r="L334" s="2"/>
      <c r="M334" s="2"/>
    </row>
    <row r="335" spans="1:13" ht="13">
      <c r="A335" s="143"/>
      <c r="B335" s="143"/>
      <c r="C335" s="162"/>
      <c r="D335" s="163"/>
      <c r="E335" s="266">
        <f>SUM(E327:E329)</f>
        <v>0</v>
      </c>
      <c r="F335" s="4"/>
      <c r="G335" s="2"/>
      <c r="H335" s="143"/>
      <c r="I335" s="162"/>
      <c r="J335" s="163"/>
      <c r="K335" s="267">
        <f>SUM(K327:K331)</f>
        <v>0</v>
      </c>
      <c r="L335" s="2"/>
      <c r="M335" s="2"/>
    </row>
    <row r="336" spans="1:13" ht="13">
      <c r="A336" s="3"/>
      <c r="B336" s="3"/>
      <c r="C336" s="40"/>
      <c r="D336" s="27"/>
      <c r="E336" s="2"/>
      <c r="F336" s="4"/>
      <c r="G336" s="2"/>
      <c r="H336" s="143"/>
      <c r="I336" s="162"/>
      <c r="J336" s="163"/>
      <c r="K336" s="2"/>
      <c r="L336" s="2"/>
      <c r="M336" s="2"/>
    </row>
    <row r="337" spans="1:13" ht="13">
      <c r="A337" s="26" t="s">
        <v>364</v>
      </c>
      <c r="B337" s="20"/>
      <c r="C337" s="269" t="s">
        <v>577</v>
      </c>
      <c r="D337" s="270" t="s">
        <v>578</v>
      </c>
      <c r="E337" s="271" t="s">
        <v>579</v>
      </c>
      <c r="F337" s="4"/>
      <c r="G337" s="37"/>
      <c r="H337" s="43"/>
      <c r="I337" s="269" t="s">
        <v>577</v>
      </c>
      <c r="J337" s="270" t="s">
        <v>578</v>
      </c>
      <c r="K337" s="271" t="s">
        <v>579</v>
      </c>
      <c r="L337" s="2"/>
      <c r="M337" s="2"/>
    </row>
    <row r="338" spans="1:13" ht="13">
      <c r="A338" s="28" t="s">
        <v>365</v>
      </c>
      <c r="B338" s="30">
        <v>40</v>
      </c>
      <c r="C338" s="30">
        <v>1.5</v>
      </c>
      <c r="D338" s="31"/>
      <c r="E338" s="32">
        <f>C338*D338</f>
        <v>0</v>
      </c>
      <c r="F338" s="4"/>
      <c r="G338" s="28" t="s">
        <v>366</v>
      </c>
      <c r="H338" s="30" t="s">
        <v>367</v>
      </c>
      <c r="I338" s="30">
        <v>2.5</v>
      </c>
      <c r="J338" s="31"/>
      <c r="K338" s="32">
        <f>I338*J338</f>
        <v>0</v>
      </c>
      <c r="L338" s="2"/>
      <c r="M338" s="2"/>
    </row>
    <row r="339" spans="1:13" s="220" customFormat="1" ht="13">
      <c r="A339" s="28" t="s">
        <v>368</v>
      </c>
      <c r="B339" s="30" t="s">
        <v>369</v>
      </c>
      <c r="C339" s="30">
        <v>2.1</v>
      </c>
      <c r="D339" s="31"/>
      <c r="E339" s="78">
        <f t="shared" ref="E339:E350" si="50">C339*D339</f>
        <v>0</v>
      </c>
      <c r="F339" s="17"/>
      <c r="G339" s="28" t="s">
        <v>370</v>
      </c>
      <c r="H339" s="30" t="s">
        <v>371</v>
      </c>
      <c r="I339" s="30">
        <v>2.2000000000000002</v>
      </c>
      <c r="J339" s="31"/>
      <c r="K339" s="78">
        <f t="shared" ref="K339:K351" si="51">I339*J339</f>
        <v>0</v>
      </c>
      <c r="L339" s="3"/>
      <c r="M339" s="3"/>
    </row>
    <row r="340" spans="1:13" ht="13">
      <c r="A340" s="28" t="s">
        <v>372</v>
      </c>
      <c r="B340" s="30" t="s">
        <v>369</v>
      </c>
      <c r="C340" s="30">
        <v>3.2</v>
      </c>
      <c r="D340" s="31"/>
      <c r="E340" s="78">
        <f t="shared" si="50"/>
        <v>0</v>
      </c>
      <c r="F340" s="4"/>
      <c r="G340" s="28" t="s">
        <v>373</v>
      </c>
      <c r="H340" s="30" t="s">
        <v>119</v>
      </c>
      <c r="I340" s="30">
        <v>3</v>
      </c>
      <c r="J340" s="31"/>
      <c r="K340" s="78">
        <f t="shared" si="51"/>
        <v>0</v>
      </c>
      <c r="L340" s="2"/>
      <c r="M340" s="2"/>
    </row>
    <row r="341" spans="1:13" ht="13">
      <c r="A341" s="28" t="s">
        <v>374</v>
      </c>
      <c r="B341" s="30" t="s">
        <v>359</v>
      </c>
      <c r="C341" s="30">
        <v>2.2000000000000002</v>
      </c>
      <c r="D341" s="31"/>
      <c r="E341" s="78">
        <f t="shared" si="50"/>
        <v>0</v>
      </c>
      <c r="F341" s="4"/>
      <c r="G341" s="28" t="s">
        <v>375</v>
      </c>
      <c r="H341" s="30" t="s">
        <v>119</v>
      </c>
      <c r="I341" s="30">
        <v>1.95</v>
      </c>
      <c r="J341" s="31"/>
      <c r="K341" s="78">
        <f t="shared" si="51"/>
        <v>0</v>
      </c>
      <c r="L341" s="2"/>
      <c r="M341" s="2"/>
    </row>
    <row r="342" spans="1:13" ht="13">
      <c r="A342" s="28" t="s">
        <v>376</v>
      </c>
      <c r="B342" s="30" t="s">
        <v>363</v>
      </c>
      <c r="C342" s="30">
        <v>2.65</v>
      </c>
      <c r="D342" s="31"/>
      <c r="E342" s="78">
        <f t="shared" si="50"/>
        <v>0</v>
      </c>
      <c r="F342" s="4"/>
      <c r="G342" s="28" t="s">
        <v>377</v>
      </c>
      <c r="H342" s="30" t="s">
        <v>320</v>
      </c>
      <c r="I342" s="30">
        <v>3.9</v>
      </c>
      <c r="J342" s="31"/>
      <c r="K342" s="78">
        <f t="shared" si="51"/>
        <v>0</v>
      </c>
      <c r="L342" s="2"/>
      <c r="M342" s="2"/>
    </row>
    <row r="343" spans="1:13" ht="13">
      <c r="A343" s="28" t="s">
        <v>378</v>
      </c>
      <c r="B343" s="30" t="s">
        <v>318</v>
      </c>
      <c r="C343" s="30">
        <v>5.8</v>
      </c>
      <c r="D343" s="31"/>
      <c r="E343" s="78">
        <f t="shared" si="50"/>
        <v>0</v>
      </c>
      <c r="F343" s="4"/>
      <c r="G343" s="28" t="s">
        <v>379</v>
      </c>
      <c r="H343" s="30" t="s">
        <v>380</v>
      </c>
      <c r="I343" s="30">
        <v>1.9</v>
      </c>
      <c r="J343" s="31"/>
      <c r="K343" s="78">
        <f t="shared" si="51"/>
        <v>0</v>
      </c>
      <c r="L343" s="2"/>
      <c r="M343" s="2"/>
    </row>
    <row r="344" spans="1:13" ht="13">
      <c r="A344" s="28" t="s">
        <v>381</v>
      </c>
      <c r="B344" s="30" t="s">
        <v>382</v>
      </c>
      <c r="C344" s="30">
        <v>4.2</v>
      </c>
      <c r="D344" s="31"/>
      <c r="E344" s="78">
        <f t="shared" si="50"/>
        <v>0</v>
      </c>
      <c r="F344" s="4"/>
      <c r="G344" s="28" t="s">
        <v>383</v>
      </c>
      <c r="H344" s="30" t="s">
        <v>380</v>
      </c>
      <c r="I344" s="30">
        <v>2.99</v>
      </c>
      <c r="J344" s="31"/>
      <c r="K344" s="78">
        <f t="shared" si="51"/>
        <v>0</v>
      </c>
      <c r="L344" s="2"/>
      <c r="M344" s="2"/>
    </row>
    <row r="345" spans="1:13" ht="13">
      <c r="A345" s="28" t="s">
        <v>384</v>
      </c>
      <c r="B345" s="30" t="s">
        <v>385</v>
      </c>
      <c r="C345" s="30">
        <v>4.95</v>
      </c>
      <c r="D345" s="31"/>
      <c r="E345" s="78">
        <f t="shared" si="50"/>
        <v>0</v>
      </c>
      <c r="F345" s="4"/>
      <c r="G345" s="28" t="s">
        <v>386</v>
      </c>
      <c r="H345" s="30" t="s">
        <v>387</v>
      </c>
      <c r="I345" s="30">
        <v>1.5</v>
      </c>
      <c r="J345" s="31"/>
      <c r="K345" s="78">
        <f t="shared" si="51"/>
        <v>0</v>
      </c>
      <c r="L345" s="2"/>
      <c r="M345" s="2"/>
    </row>
    <row r="346" spans="1:13" ht="13">
      <c r="A346" s="28" t="s">
        <v>388</v>
      </c>
      <c r="B346" s="30" t="s">
        <v>584</v>
      </c>
      <c r="C346" s="261">
        <v>2.5</v>
      </c>
      <c r="D346" s="31"/>
      <c r="E346" s="78">
        <f t="shared" si="50"/>
        <v>0</v>
      </c>
      <c r="F346" s="4"/>
      <c r="G346" s="102" t="s">
        <v>389</v>
      </c>
      <c r="H346" s="30" t="s">
        <v>390</v>
      </c>
      <c r="I346" s="30">
        <v>4.5</v>
      </c>
      <c r="J346" s="31"/>
      <c r="K346" s="78">
        <f t="shared" si="51"/>
        <v>0</v>
      </c>
      <c r="L346" s="2"/>
      <c r="M346" s="2"/>
    </row>
    <row r="347" spans="1:13" ht="13">
      <c r="A347" s="28" t="s">
        <v>388</v>
      </c>
      <c r="B347" s="30" t="s">
        <v>391</v>
      </c>
      <c r="C347" s="261">
        <v>4.0999999999999996</v>
      </c>
      <c r="D347" s="31"/>
      <c r="E347" s="78">
        <f t="shared" si="50"/>
        <v>0</v>
      </c>
      <c r="F347" s="4"/>
      <c r="G347" s="102" t="s">
        <v>392</v>
      </c>
      <c r="H347" s="45"/>
      <c r="I347" s="30">
        <v>2.1</v>
      </c>
      <c r="J347" s="31"/>
      <c r="K347" s="78">
        <f t="shared" si="51"/>
        <v>0</v>
      </c>
      <c r="L347" s="2"/>
      <c r="M347" s="2"/>
    </row>
    <row r="348" spans="1:13" ht="13">
      <c r="A348" s="28" t="s">
        <v>388</v>
      </c>
      <c r="B348" s="30" t="s">
        <v>393</v>
      </c>
      <c r="C348" s="261">
        <v>4.9000000000000004</v>
      </c>
      <c r="D348" s="31"/>
      <c r="E348" s="78">
        <f t="shared" si="50"/>
        <v>0</v>
      </c>
      <c r="F348" s="4"/>
      <c r="G348" s="28" t="s">
        <v>394</v>
      </c>
      <c r="H348" s="30" t="s">
        <v>395</v>
      </c>
      <c r="I348" s="30">
        <v>1.85</v>
      </c>
      <c r="J348" s="31"/>
      <c r="K348" s="78">
        <f t="shared" si="51"/>
        <v>0</v>
      </c>
      <c r="L348" s="2"/>
      <c r="M348" s="2"/>
    </row>
    <row r="349" spans="1:13" ht="13">
      <c r="A349" s="28" t="s">
        <v>396</v>
      </c>
      <c r="B349" s="30" t="s">
        <v>397</v>
      </c>
      <c r="C349" s="261">
        <v>3.25</v>
      </c>
      <c r="D349" s="31"/>
      <c r="E349" s="78">
        <f t="shared" si="50"/>
        <v>0</v>
      </c>
      <c r="F349" s="103"/>
      <c r="G349" s="28" t="s">
        <v>398</v>
      </c>
      <c r="H349" s="30" t="s">
        <v>399</v>
      </c>
      <c r="I349" s="30">
        <v>1.75</v>
      </c>
      <c r="J349" s="31"/>
      <c r="K349" s="78">
        <f t="shared" si="51"/>
        <v>0</v>
      </c>
      <c r="L349" s="2"/>
      <c r="M349" s="2"/>
    </row>
    <row r="350" spans="1:13" ht="13">
      <c r="A350" s="28" t="s">
        <v>581</v>
      </c>
      <c r="B350" s="30" t="s">
        <v>400</v>
      </c>
      <c r="C350" s="261">
        <v>4.5</v>
      </c>
      <c r="D350" s="31"/>
      <c r="E350" s="78">
        <f t="shared" si="50"/>
        <v>0</v>
      </c>
      <c r="F350" s="4"/>
      <c r="G350" s="28" t="s">
        <v>401</v>
      </c>
      <c r="H350" s="30" t="s">
        <v>402</v>
      </c>
      <c r="I350" s="63">
        <v>6.2</v>
      </c>
      <c r="J350" s="31"/>
      <c r="K350" s="78">
        <f t="shared" si="51"/>
        <v>0</v>
      </c>
      <c r="L350" s="2"/>
      <c r="M350" s="2"/>
    </row>
    <row r="351" spans="1:13" ht="13">
      <c r="A351" s="28" t="s">
        <v>580</v>
      </c>
      <c r="B351" s="171" t="s">
        <v>238</v>
      </c>
      <c r="C351" s="172">
        <v>3.5</v>
      </c>
      <c r="D351" s="173"/>
      <c r="E351" s="78">
        <f>C351*D351</f>
        <v>0</v>
      </c>
      <c r="F351" s="4"/>
      <c r="G351" s="118" t="s">
        <v>562</v>
      </c>
      <c r="H351" s="30" t="s">
        <v>275</v>
      </c>
      <c r="I351" s="30">
        <v>1.8</v>
      </c>
      <c r="J351" s="31"/>
      <c r="K351" s="78">
        <f t="shared" si="51"/>
        <v>0</v>
      </c>
      <c r="L351" s="2"/>
      <c r="M351" s="2"/>
    </row>
    <row r="352" spans="1:13" ht="13">
      <c r="F352" s="4"/>
      <c r="G352" s="28" t="s">
        <v>403</v>
      </c>
      <c r="H352" s="30" t="s">
        <v>404</v>
      </c>
      <c r="I352" s="30">
        <v>3.8</v>
      </c>
      <c r="J352" s="31"/>
      <c r="K352" s="78">
        <f>I352*J352</f>
        <v>0</v>
      </c>
      <c r="L352" s="2"/>
      <c r="M352" s="2"/>
    </row>
    <row r="353" spans="1:13" ht="13">
      <c r="F353" s="4"/>
      <c r="G353" s="28" t="s">
        <v>405</v>
      </c>
      <c r="H353" s="30" t="s">
        <v>406</v>
      </c>
      <c r="I353" s="30">
        <v>2.1</v>
      </c>
      <c r="J353" s="31"/>
      <c r="K353" s="78">
        <f>I353*J353</f>
        <v>0</v>
      </c>
      <c r="L353" s="2"/>
      <c r="M353" s="2"/>
    </row>
    <row r="354" spans="1:13" ht="13">
      <c r="F354" s="4"/>
      <c r="L354" s="2"/>
      <c r="M354" s="2"/>
    </row>
    <row r="355" spans="1:13" ht="13">
      <c r="A355" s="37"/>
      <c r="B355" s="38"/>
      <c r="C355" s="38"/>
      <c r="D355" s="39"/>
      <c r="E355" s="62"/>
      <c r="F355" s="4"/>
      <c r="G355" s="37"/>
      <c r="H355" s="38"/>
      <c r="I355" s="38"/>
      <c r="J355" s="39"/>
      <c r="K355" s="75">
        <f>SUM(E338:E351,K338:K353)</f>
        <v>0</v>
      </c>
      <c r="L355" s="2"/>
      <c r="M355" s="2"/>
    </row>
    <row r="356" spans="1:13" ht="13">
      <c r="A356" s="3"/>
      <c r="B356" s="3"/>
      <c r="C356" s="40"/>
      <c r="D356" s="27"/>
      <c r="E356" s="2"/>
      <c r="F356" s="2"/>
      <c r="G356" s="2"/>
      <c r="H356" s="2"/>
      <c r="I356" s="40"/>
      <c r="J356" s="27"/>
      <c r="K356" s="2"/>
      <c r="L356" s="2"/>
      <c r="M356" s="2"/>
    </row>
    <row r="357" spans="1:13" ht="13">
      <c r="A357" s="104" t="s">
        <v>407</v>
      </c>
      <c r="B357" s="38"/>
      <c r="C357" s="278" t="s">
        <v>577</v>
      </c>
      <c r="D357" s="279" t="s">
        <v>578</v>
      </c>
      <c r="E357" s="280" t="s">
        <v>579</v>
      </c>
      <c r="F357" s="4"/>
      <c r="G357" s="37"/>
      <c r="H357" s="38"/>
      <c r="I357" s="275" t="s">
        <v>577</v>
      </c>
      <c r="J357" s="281" t="s">
        <v>578</v>
      </c>
      <c r="K357" s="271" t="s">
        <v>579</v>
      </c>
      <c r="L357" s="2"/>
      <c r="M357" s="2"/>
    </row>
    <row r="358" spans="1:13" ht="13">
      <c r="A358" s="28" t="s">
        <v>408</v>
      </c>
      <c r="B358" s="134" t="s">
        <v>320</v>
      </c>
      <c r="C358" s="134">
        <v>3.9</v>
      </c>
      <c r="D358" s="135"/>
      <c r="E358" s="131">
        <f>C358*D358</f>
        <v>0</v>
      </c>
      <c r="F358" s="4"/>
      <c r="G358" s="118" t="s">
        <v>563</v>
      </c>
      <c r="H358" s="134" t="s">
        <v>119</v>
      </c>
      <c r="I358" s="134">
        <v>1.85</v>
      </c>
      <c r="J358" s="135"/>
      <c r="K358" s="174">
        <f t="shared" ref="K358" si="52">I358*J358</f>
        <v>0</v>
      </c>
      <c r="L358" s="2"/>
      <c r="M358" s="2"/>
    </row>
    <row r="359" spans="1:13" ht="13">
      <c r="A359" s="28" t="s">
        <v>409</v>
      </c>
      <c r="B359" s="218" t="s">
        <v>204</v>
      </c>
      <c r="C359" s="134">
        <v>2.2000000000000002</v>
      </c>
      <c r="D359" s="135"/>
      <c r="E359" s="131">
        <f t="shared" ref="E359" si="53">C359*D359</f>
        <v>0</v>
      </c>
      <c r="F359" s="4"/>
      <c r="G359" s="118" t="s">
        <v>410</v>
      </c>
      <c r="H359" s="175" t="s">
        <v>464</v>
      </c>
      <c r="I359" s="175" t="s">
        <v>464</v>
      </c>
      <c r="J359" s="135"/>
      <c r="K359" s="174"/>
      <c r="L359" s="2"/>
      <c r="M359" s="2"/>
    </row>
    <row r="360" spans="1:13" ht="13">
      <c r="A360" s="130"/>
      <c r="B360" s="238"/>
      <c r="C360" s="140"/>
      <c r="D360" s="141"/>
      <c r="E360" s="150"/>
      <c r="F360" s="4"/>
      <c r="G360" s="152" t="s">
        <v>465</v>
      </c>
      <c r="H360" s="2"/>
      <c r="L360" s="2"/>
      <c r="M360" s="2"/>
    </row>
    <row r="361" spans="1:13" ht="13">
      <c r="F361" s="4"/>
      <c r="L361" s="2"/>
      <c r="M361" s="2"/>
    </row>
    <row r="362" spans="1:13" ht="13">
      <c r="A362" s="3"/>
      <c r="B362" s="3"/>
      <c r="C362" s="40"/>
      <c r="D362" s="27"/>
      <c r="E362" s="2"/>
      <c r="F362" s="2"/>
      <c r="L362" s="2"/>
      <c r="M362" s="2"/>
    </row>
    <row r="363" spans="1:13" ht="13">
      <c r="A363" s="105" t="s">
        <v>411</v>
      </c>
      <c r="B363" s="43"/>
      <c r="C363" s="43"/>
      <c r="D363" s="44"/>
      <c r="E363" s="106"/>
      <c r="F363" s="2"/>
      <c r="I363" s="40"/>
      <c r="J363" s="27"/>
      <c r="K363" s="2"/>
      <c r="L363" s="2"/>
      <c r="M363" s="2"/>
    </row>
    <row r="364" spans="1:13" ht="13">
      <c r="A364" s="28" t="s">
        <v>512</v>
      </c>
      <c r="B364" s="45" t="s">
        <v>511</v>
      </c>
      <c r="C364" s="30">
        <v>3.5</v>
      </c>
      <c r="D364" s="31"/>
      <c r="E364" s="78">
        <f>C364*D364</f>
        <v>0</v>
      </c>
      <c r="F364" s="2"/>
      <c r="G364" s="2"/>
      <c r="H364" s="2"/>
      <c r="I364" s="40"/>
      <c r="J364" s="27"/>
      <c r="K364" s="143"/>
      <c r="L364" s="2"/>
      <c r="M364" s="2"/>
    </row>
    <row r="365" spans="1:13" ht="13">
      <c r="F365" s="2"/>
      <c r="G365" s="2"/>
      <c r="H365" s="2"/>
      <c r="I365" s="40"/>
      <c r="J365" s="27"/>
      <c r="K365" s="265">
        <f>SUM(K358:K359,E358:E360,E364:E364,)</f>
        <v>0</v>
      </c>
      <c r="L365" s="2"/>
      <c r="M365" s="2"/>
    </row>
    <row r="366" spans="1:13" ht="13">
      <c r="A366" s="37"/>
      <c r="B366" s="38"/>
      <c r="C366" s="38"/>
      <c r="D366" s="39"/>
      <c r="E366" s="81"/>
      <c r="F366" s="4"/>
      <c r="G366" s="2"/>
      <c r="H366" s="2"/>
      <c r="I366" s="40"/>
      <c r="J366" s="27"/>
      <c r="K366" s="2"/>
      <c r="L366" s="2"/>
      <c r="M366" s="2"/>
    </row>
    <row r="367" spans="1:13" ht="13">
      <c r="A367" s="61" t="s">
        <v>412</v>
      </c>
      <c r="B367" s="252" t="s">
        <v>572</v>
      </c>
      <c r="C367" s="251"/>
      <c r="D367" s="251"/>
      <c r="E367" s="2"/>
      <c r="F367" s="2"/>
      <c r="G367" s="2"/>
      <c r="H367" s="2"/>
      <c r="I367" s="40"/>
      <c r="J367" s="27"/>
      <c r="K367" s="2"/>
      <c r="L367" s="2"/>
      <c r="M367" s="2"/>
    </row>
    <row r="368" spans="1:13" s="229" customFormat="1" ht="13">
      <c r="A368" s="3"/>
      <c r="B368" s="3"/>
      <c r="C368" s="40"/>
      <c r="D368" s="27"/>
      <c r="E368" s="3"/>
      <c r="F368" s="3"/>
      <c r="G368" s="3"/>
      <c r="H368" s="3"/>
      <c r="I368" s="231"/>
      <c r="J368" s="232"/>
      <c r="K368" s="233"/>
      <c r="L368" s="3"/>
      <c r="M368" s="3"/>
    </row>
    <row r="369" spans="1:13" ht="13">
      <c r="C369" s="275" t="s">
        <v>577</v>
      </c>
      <c r="D369" s="281" t="s">
        <v>578</v>
      </c>
      <c r="E369" s="271" t="s">
        <v>579</v>
      </c>
      <c r="F369" s="4"/>
      <c r="G369" s="2"/>
      <c r="H369" s="2"/>
      <c r="I369" s="275" t="s">
        <v>577</v>
      </c>
      <c r="J369" s="281" t="s">
        <v>578</v>
      </c>
      <c r="K369" s="271" t="s">
        <v>579</v>
      </c>
      <c r="L369" s="2"/>
      <c r="M369" s="2"/>
    </row>
    <row r="370" spans="1:13" ht="13">
      <c r="A370" s="28" t="s">
        <v>413</v>
      </c>
      <c r="B370" s="30" t="s">
        <v>414</v>
      </c>
      <c r="C370" s="71"/>
      <c r="D370" s="31"/>
      <c r="E370" s="32">
        <v>0</v>
      </c>
      <c r="F370" s="4"/>
      <c r="G370" s="28" t="s">
        <v>415</v>
      </c>
      <c r="H370" s="108" t="s">
        <v>336</v>
      </c>
      <c r="I370" s="243"/>
      <c r="J370" s="31"/>
      <c r="K370" s="32">
        <v>0</v>
      </c>
      <c r="L370" s="2"/>
      <c r="M370" s="2"/>
    </row>
    <row r="371" spans="1:13" ht="13">
      <c r="A371" s="28" t="s">
        <v>416</v>
      </c>
      <c r="B371" s="30" t="s">
        <v>336</v>
      </c>
      <c r="C371" s="107"/>
      <c r="D371" s="31"/>
      <c r="E371" s="32">
        <v>0</v>
      </c>
      <c r="F371" s="4"/>
      <c r="G371" s="110" t="s">
        <v>417</v>
      </c>
      <c r="H371" s="108" t="s">
        <v>418</v>
      </c>
      <c r="I371" s="109"/>
      <c r="J371" s="31"/>
      <c r="K371" s="32">
        <v>0</v>
      </c>
      <c r="L371" s="2"/>
      <c r="M371" s="2"/>
    </row>
    <row r="372" spans="1:13" ht="13">
      <c r="A372" s="28" t="s">
        <v>206</v>
      </c>
      <c r="B372" s="30" t="s">
        <v>236</v>
      </c>
      <c r="C372" s="107"/>
      <c r="D372" s="31"/>
      <c r="E372" s="32">
        <v>0</v>
      </c>
      <c r="F372" s="4"/>
      <c r="G372" s="226" t="s">
        <v>419</v>
      </c>
      <c r="H372" s="30" t="s">
        <v>336</v>
      </c>
      <c r="I372" s="45"/>
      <c r="J372" s="31"/>
      <c r="K372" s="32">
        <v>0</v>
      </c>
      <c r="L372" s="2"/>
      <c r="M372" s="2"/>
    </row>
    <row r="373" spans="1:13" ht="13">
      <c r="A373" s="28" t="s">
        <v>420</v>
      </c>
      <c r="B373" s="30" t="s">
        <v>336</v>
      </c>
      <c r="C373" s="107"/>
      <c r="D373" s="31"/>
      <c r="E373" s="32">
        <v>0</v>
      </c>
      <c r="F373" s="4"/>
      <c r="G373" s="111" t="s">
        <v>421</v>
      </c>
      <c r="H373" s="30" t="s">
        <v>336</v>
      </c>
      <c r="I373" s="45"/>
      <c r="J373" s="31"/>
      <c r="K373" s="32">
        <v>0</v>
      </c>
      <c r="L373" s="2"/>
      <c r="M373" s="2"/>
    </row>
    <row r="374" spans="1:13" ht="13">
      <c r="A374" s="28" t="s">
        <v>422</v>
      </c>
      <c r="B374" s="122" t="s">
        <v>564</v>
      </c>
      <c r="C374" s="107"/>
      <c r="D374" s="31"/>
      <c r="E374" s="32">
        <v>0</v>
      </c>
      <c r="F374" s="4"/>
      <c r="G374" s="111" t="s">
        <v>423</v>
      </c>
      <c r="H374" s="30" t="s">
        <v>336</v>
      </c>
      <c r="I374" s="45"/>
      <c r="J374" s="31"/>
      <c r="K374" s="32">
        <v>0</v>
      </c>
      <c r="L374" s="2"/>
      <c r="M374" s="2"/>
    </row>
    <row r="375" spans="1:13" ht="13">
      <c r="A375" s="28" t="s">
        <v>424</v>
      </c>
      <c r="B375" s="30" t="s">
        <v>418</v>
      </c>
      <c r="C375" s="107"/>
      <c r="D375" s="31"/>
      <c r="E375" s="32">
        <v>0</v>
      </c>
      <c r="F375" s="4"/>
      <c r="G375" s="111" t="s">
        <v>425</v>
      </c>
      <c r="H375" s="30" t="s">
        <v>418</v>
      </c>
      <c r="I375" s="45"/>
      <c r="J375" s="31"/>
      <c r="K375" s="32">
        <v>0</v>
      </c>
      <c r="L375" s="2"/>
      <c r="M375" s="2"/>
    </row>
    <row r="376" spans="1:13" ht="13">
      <c r="A376" s="118" t="s">
        <v>571</v>
      </c>
      <c r="B376" s="30" t="s">
        <v>418</v>
      </c>
      <c r="C376" s="107"/>
      <c r="D376" s="31"/>
      <c r="E376" s="32">
        <v>0</v>
      </c>
      <c r="F376" s="4"/>
      <c r="G376" s="111" t="s">
        <v>426</v>
      </c>
      <c r="H376" s="30" t="s">
        <v>418</v>
      </c>
      <c r="I376" s="45"/>
      <c r="J376" s="31"/>
      <c r="K376" s="32">
        <v>0</v>
      </c>
      <c r="L376" s="2"/>
      <c r="M376" s="2"/>
    </row>
    <row r="377" spans="1:13" ht="13">
      <c r="A377" s="28" t="s">
        <v>427</v>
      </c>
      <c r="B377" s="30" t="s">
        <v>418</v>
      </c>
      <c r="C377" s="112"/>
      <c r="D377" s="31"/>
      <c r="E377" s="32">
        <v>0</v>
      </c>
      <c r="F377" s="4"/>
      <c r="G377" s="111" t="s">
        <v>428</v>
      </c>
      <c r="H377" s="30" t="s">
        <v>418</v>
      </c>
      <c r="I377" s="45"/>
      <c r="J377" s="31"/>
      <c r="K377" s="32">
        <v>0</v>
      </c>
      <c r="L377" s="2"/>
      <c r="M377" s="2"/>
    </row>
    <row r="378" spans="1:13" ht="13">
      <c r="A378" s="254" t="s">
        <v>566</v>
      </c>
      <c r="B378" s="212" t="s">
        <v>565</v>
      </c>
      <c r="C378" s="255">
        <v>3.95</v>
      </c>
      <c r="D378" s="256"/>
      <c r="E378" s="257">
        <v>0</v>
      </c>
      <c r="F378" s="4"/>
      <c r="G378" s="111" t="s">
        <v>429</v>
      </c>
      <c r="H378" s="30" t="s">
        <v>418</v>
      </c>
      <c r="I378" s="45"/>
      <c r="J378" s="31"/>
      <c r="K378" s="32">
        <v>0</v>
      </c>
      <c r="L378" s="2"/>
      <c r="M378" s="2"/>
    </row>
    <row r="379" spans="1:13" ht="13">
      <c r="A379" s="118" t="s">
        <v>569</v>
      </c>
      <c r="B379" s="122" t="s">
        <v>430</v>
      </c>
      <c r="C379" s="112"/>
      <c r="D379" s="31"/>
      <c r="E379" s="78">
        <v>0</v>
      </c>
      <c r="F379" s="4"/>
      <c r="G379" s="118" t="s">
        <v>570</v>
      </c>
      <c r="H379" s="108" t="s">
        <v>418</v>
      </c>
      <c r="I379" s="109"/>
      <c r="J379" s="113"/>
      <c r="K379" s="32">
        <v>0</v>
      </c>
      <c r="L379" s="2"/>
      <c r="M379" s="2"/>
    </row>
    <row r="380" spans="1:13" ht="13">
      <c r="A380" s="244" t="s">
        <v>433</v>
      </c>
      <c r="B380" s="212" t="s">
        <v>565</v>
      </c>
      <c r="C380" s="112">
        <v>3.95</v>
      </c>
      <c r="D380" s="31"/>
      <c r="E380" s="32">
        <v>0</v>
      </c>
      <c r="F380" s="4"/>
      <c r="G380" s="111" t="s">
        <v>432</v>
      </c>
      <c r="H380" s="30" t="s">
        <v>418</v>
      </c>
      <c r="I380" s="45"/>
      <c r="J380" s="31"/>
      <c r="K380" s="32">
        <v>0</v>
      </c>
      <c r="L380" s="2"/>
      <c r="M380" s="2"/>
    </row>
    <row r="381" spans="1:13" ht="13">
      <c r="A381" s="118" t="s">
        <v>567</v>
      </c>
      <c r="B381" s="122" t="s">
        <v>565</v>
      </c>
      <c r="C381" s="112">
        <v>3.95</v>
      </c>
      <c r="D381" s="31"/>
      <c r="E381" s="78">
        <v>0</v>
      </c>
      <c r="F381" s="4"/>
      <c r="G381" s="111" t="s">
        <v>434</v>
      </c>
      <c r="H381" s="30" t="s">
        <v>437</v>
      </c>
      <c r="I381" s="45"/>
      <c r="J381" s="31"/>
      <c r="K381" s="32">
        <v>0</v>
      </c>
      <c r="L381" s="2"/>
      <c r="M381" s="2"/>
    </row>
    <row r="382" spans="1:13" ht="13">
      <c r="A382" s="118" t="s">
        <v>568</v>
      </c>
      <c r="B382" s="30" t="s">
        <v>236</v>
      </c>
      <c r="C382" s="112"/>
      <c r="D382" s="31"/>
      <c r="E382" s="78">
        <v>0</v>
      </c>
      <c r="F382" s="4"/>
      <c r="G382" s="111" t="s">
        <v>435</v>
      </c>
      <c r="H382" s="30" t="s">
        <v>418</v>
      </c>
      <c r="I382" s="45"/>
      <c r="J382" s="31"/>
      <c r="K382" s="32">
        <v>0</v>
      </c>
      <c r="L382" s="2"/>
      <c r="M382" s="2"/>
    </row>
    <row r="383" spans="1:13" s="220" customFormat="1" ht="13">
      <c r="A383" s="118" t="s">
        <v>431</v>
      </c>
      <c r="B383" s="122" t="s">
        <v>236</v>
      </c>
      <c r="C383" s="112"/>
      <c r="D383" s="31"/>
      <c r="E383" s="78">
        <v>0</v>
      </c>
      <c r="F383" s="17"/>
      <c r="G383" s="111" t="s">
        <v>436</v>
      </c>
      <c r="H383" s="30" t="s">
        <v>437</v>
      </c>
      <c r="I383" s="45"/>
      <c r="J383" s="31"/>
      <c r="K383" s="32">
        <v>0</v>
      </c>
      <c r="L383" s="3"/>
      <c r="M383" s="3"/>
    </row>
    <row r="384" spans="1:13" s="220" customFormat="1" ht="13">
      <c r="F384" s="17"/>
      <c r="G384" s="28" t="s">
        <v>438</v>
      </c>
      <c r="H384" s="30" t="s">
        <v>418</v>
      </c>
      <c r="I384" s="112"/>
      <c r="J384" s="31"/>
      <c r="K384" s="32">
        <v>0</v>
      </c>
      <c r="L384" s="3"/>
      <c r="M384" s="3"/>
    </row>
    <row r="385" spans="1:13" ht="13">
      <c r="F385" s="4"/>
      <c r="L385" s="2"/>
      <c r="M385" s="2"/>
    </row>
    <row r="386" spans="1:13" s="220" customFormat="1" ht="13">
      <c r="F386" s="17"/>
      <c r="L386" s="3"/>
      <c r="M386" s="3"/>
    </row>
    <row r="387" spans="1:13" ht="13">
      <c r="F387" s="4"/>
      <c r="L387" s="2"/>
      <c r="M387" s="2"/>
    </row>
    <row r="388" spans="1:13" ht="13">
      <c r="F388" s="4"/>
      <c r="L388" s="2"/>
      <c r="M388" s="2"/>
    </row>
    <row r="389" spans="1:13" ht="13">
      <c r="A389" s="3"/>
      <c r="B389" s="3"/>
      <c r="C389" s="40"/>
      <c r="D389" s="27"/>
      <c r="E389" s="2"/>
      <c r="F389" s="2"/>
      <c r="G389" s="2"/>
      <c r="H389" s="2"/>
      <c r="I389" s="40"/>
      <c r="J389" s="27"/>
      <c r="K389" s="2"/>
      <c r="L389" s="2"/>
      <c r="M389" s="2"/>
    </row>
    <row r="390" spans="1:13" ht="13">
      <c r="A390" s="3"/>
      <c r="B390" s="3"/>
      <c r="C390" s="40"/>
      <c r="D390" s="27"/>
      <c r="E390" s="2"/>
      <c r="F390" s="2"/>
      <c r="G390" s="2"/>
      <c r="H390" s="2"/>
      <c r="I390" s="40"/>
      <c r="J390" s="27"/>
      <c r="K390" s="2"/>
      <c r="L390" s="2"/>
      <c r="M390" s="2"/>
    </row>
    <row r="391" spans="1:13" ht="13">
      <c r="A391" s="3"/>
      <c r="B391" s="3"/>
      <c r="C391" s="40"/>
      <c r="D391" s="27"/>
      <c r="E391" s="2"/>
      <c r="F391" s="2"/>
      <c r="G391" s="2"/>
      <c r="H391" s="2"/>
      <c r="I391" s="40"/>
      <c r="J391" s="27"/>
      <c r="K391" s="2"/>
      <c r="L391" s="2"/>
      <c r="M391" s="2"/>
    </row>
    <row r="392" spans="1:13" ht="19">
      <c r="A392" s="3"/>
      <c r="B392" s="3"/>
      <c r="C392" s="245" t="s">
        <v>576</v>
      </c>
      <c r="D392" s="246"/>
      <c r="E392" s="246"/>
      <c r="F392" s="114"/>
      <c r="G392" s="115">
        <f>SUM(E143+K132+E161+K161+E180+K179+E230+K230+K276+E276+E304+K303+K323+E335+K335+K355+K365+E323)</f>
        <v>0</v>
      </c>
      <c r="H392" s="116" t="s">
        <v>439</v>
      </c>
      <c r="I392" s="40"/>
      <c r="J392" s="27"/>
      <c r="K392" s="2"/>
      <c r="L392" s="2"/>
      <c r="M392" s="2"/>
    </row>
    <row r="393" spans="1:13" ht="13">
      <c r="A393" s="3"/>
      <c r="B393" s="3"/>
      <c r="C393" s="40"/>
      <c r="D393" s="27"/>
      <c r="E393" s="2"/>
      <c r="F393" s="2"/>
      <c r="G393" s="2"/>
      <c r="H393" s="2"/>
      <c r="I393" s="40"/>
      <c r="J393" s="27"/>
      <c r="K393" s="2"/>
      <c r="L393" s="2"/>
      <c r="M393" s="2"/>
    </row>
    <row r="394" spans="1:13" ht="13">
      <c r="A394" s="154"/>
      <c r="B394" s="155"/>
      <c r="C394" s="155"/>
      <c r="D394" s="156"/>
      <c r="E394" s="157"/>
      <c r="F394" s="156"/>
      <c r="G394" s="158"/>
      <c r="H394" s="156"/>
      <c r="I394" s="155"/>
      <c r="J394" s="156"/>
      <c r="K394" s="157"/>
      <c r="L394" s="2"/>
      <c r="M394" s="2"/>
    </row>
    <row r="395" spans="1:13" ht="13">
      <c r="A395" s="154"/>
      <c r="B395" s="155"/>
      <c r="C395" s="155"/>
      <c r="D395" s="156"/>
      <c r="E395" s="157"/>
      <c r="F395" s="156"/>
      <c r="G395" s="158"/>
      <c r="H395" s="156"/>
      <c r="I395" s="155"/>
      <c r="J395" s="156"/>
      <c r="K395" s="157"/>
      <c r="L395" s="2"/>
      <c r="M395" s="2"/>
    </row>
    <row r="396" spans="1:13" ht="13">
      <c r="A396" s="159"/>
      <c r="B396" s="155"/>
      <c r="C396" s="155"/>
      <c r="D396" s="156"/>
      <c r="E396" s="157"/>
      <c r="F396" s="156"/>
      <c r="G396" s="158"/>
      <c r="H396" s="156"/>
      <c r="I396" s="155"/>
      <c r="J396" s="156"/>
      <c r="K396" s="157"/>
      <c r="L396" s="2"/>
      <c r="M396" s="2"/>
    </row>
    <row r="397" spans="1:13" ht="13">
      <c r="A397" s="3"/>
      <c r="B397" s="3"/>
      <c r="C397" s="40"/>
      <c r="D397" s="27"/>
      <c r="E397" s="2"/>
      <c r="F397" s="2"/>
      <c r="G397" s="2"/>
      <c r="H397" s="2"/>
      <c r="I397" s="40"/>
      <c r="J397" s="27"/>
      <c r="K397" s="2"/>
      <c r="L397" s="2"/>
      <c r="M397" s="2"/>
    </row>
    <row r="398" spans="1:13" ht="13">
      <c r="A398" s="3"/>
      <c r="I398" s="40"/>
      <c r="J398" s="27"/>
      <c r="K398" s="2"/>
      <c r="L398" s="2"/>
      <c r="M398" s="2"/>
    </row>
    <row r="399" spans="1:13" ht="13">
      <c r="A399" s="3"/>
      <c r="B399" s="3"/>
      <c r="C399" s="4"/>
      <c r="D399" s="1"/>
      <c r="E399" s="2"/>
      <c r="F399" s="2"/>
      <c r="G399" s="2"/>
      <c r="H399" s="2"/>
      <c r="I399" s="4"/>
      <c r="J399" s="1"/>
      <c r="K399" s="2"/>
      <c r="L399" s="2"/>
      <c r="M399" s="2"/>
    </row>
    <row r="400" spans="1:13" ht="13">
      <c r="A400" s="3"/>
      <c r="B400" s="3"/>
      <c r="C400" s="4"/>
      <c r="D400" s="1"/>
      <c r="E400" s="2"/>
      <c r="F400" s="2"/>
      <c r="G400" s="2"/>
      <c r="H400" s="2"/>
      <c r="I400" s="4"/>
      <c r="J400" s="1"/>
      <c r="K400" s="2"/>
      <c r="L400" s="2"/>
      <c r="M400" s="2"/>
    </row>
    <row r="401" spans="1:13" ht="13">
      <c r="A401" s="3"/>
      <c r="B401" s="3"/>
      <c r="C401" s="4"/>
      <c r="D401" s="1"/>
      <c r="E401" s="2"/>
      <c r="F401" s="2"/>
      <c r="G401" s="2"/>
      <c r="H401" s="2"/>
      <c r="I401" s="4"/>
      <c r="J401" s="1"/>
      <c r="K401" s="2"/>
      <c r="L401" s="2"/>
      <c r="M401" s="2"/>
    </row>
    <row r="402" spans="1:13" ht="13">
      <c r="A402" s="3"/>
      <c r="B402" s="3"/>
      <c r="C402" s="4"/>
      <c r="D402" s="1"/>
      <c r="E402" s="2"/>
      <c r="F402" s="2"/>
      <c r="G402" s="2"/>
      <c r="H402" s="2"/>
      <c r="I402" s="4"/>
      <c r="J402" s="1"/>
      <c r="K402" s="2"/>
      <c r="L402" s="2"/>
      <c r="M402" s="2"/>
    </row>
    <row r="403" spans="1:13" ht="13">
      <c r="A403" s="3"/>
      <c r="B403" s="3"/>
      <c r="C403" s="4"/>
      <c r="D403" s="1"/>
      <c r="E403" s="2"/>
      <c r="F403" s="2"/>
      <c r="G403" s="2"/>
      <c r="H403" s="2"/>
      <c r="I403" s="4"/>
      <c r="J403" s="1"/>
      <c r="K403" s="2"/>
      <c r="L403" s="2"/>
      <c r="M403" s="2"/>
    </row>
  </sheetData>
  <mergeCells count="6">
    <mergeCell ref="C392:E392"/>
    <mergeCell ref="A2:K6"/>
    <mergeCell ref="A1:K1"/>
    <mergeCell ref="G90:H90"/>
    <mergeCell ref="B367:D367"/>
    <mergeCell ref="A7:K72"/>
  </mergeCells>
  <phoneticPr fontId="61" type="noConversion"/>
  <hyperlinks>
    <hyperlink ref="G91" r:id="rId1" display="appromarine@orange.fr " xr:uid="{00000000-0004-0000-0000-000000000000}"/>
  </hyperlinks>
  <pageMargins left="0.7" right="0.7" top="0.75" bottom="0.75" header="0.3" footer="0.3"/>
  <pageSetup paperSize="9" scale="47" fitToHeight="0" orientation="portrait" r:id="rId2"/>
  <rowBreaks count="3" manualBreakCount="3">
    <brk id="81" max="16383" man="1"/>
    <brk id="191" max="16383" man="1"/>
    <brk id="305" max="16383" man="1"/>
  </rowBreaks>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Feuille 1</vt:lpstr>
      <vt:lpstr>'Feuille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Permanent</dc:creator>
  <cp:lastModifiedBy>Carolina MEZENCE</cp:lastModifiedBy>
  <cp:lastPrinted>2019-09-18T00:17:53Z</cp:lastPrinted>
  <dcterms:created xsi:type="dcterms:W3CDTF">2019-09-14T17:04:08Z</dcterms:created>
  <dcterms:modified xsi:type="dcterms:W3CDTF">2021-09-09T14:33:40Z</dcterms:modified>
</cp:coreProperties>
</file>