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ilde\Documents\AMAP\Oeufs et poulets\2020\"/>
    </mc:Choice>
  </mc:AlternateContent>
  <xr:revisionPtr revIDLastSave="0" documentId="13_ncr:1_{28F5F60E-B466-4EC5-8591-D953A4CA9E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n de commande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1" l="1"/>
  <c r="U22" i="1"/>
  <c r="C34" i="1"/>
  <c r="W12" i="1"/>
  <c r="W22" i="1"/>
  <c r="C35" i="1"/>
  <c r="Z12" i="1"/>
  <c r="Z22" i="1"/>
  <c r="C36" i="1"/>
  <c r="F12" i="1"/>
  <c r="F22" i="1"/>
  <c r="C27" i="1"/>
  <c r="H12" i="1"/>
  <c r="H22" i="1"/>
  <c r="C28" i="1"/>
  <c r="J12" i="1"/>
  <c r="J22" i="1"/>
  <c r="C29" i="1"/>
  <c r="M12" i="1"/>
  <c r="M22" i="1"/>
  <c r="C30" i="1"/>
  <c r="O12" i="1"/>
  <c r="O22" i="1"/>
  <c r="C31" i="1"/>
  <c r="Q12" i="1"/>
  <c r="Q22" i="1"/>
  <c r="C32" i="1"/>
  <c r="C12" i="1"/>
  <c r="Z15" i="1"/>
  <c r="AB21" i="1"/>
  <c r="AB15" i="1"/>
  <c r="AB12" i="1"/>
  <c r="AB22" i="1"/>
  <c r="C15" i="1"/>
  <c r="C21" i="1"/>
  <c r="W15" i="1"/>
  <c r="U15" i="1"/>
  <c r="S15" i="1"/>
  <c r="S12" i="1"/>
  <c r="S22" i="1"/>
  <c r="H15" i="1"/>
  <c r="F15" i="1"/>
  <c r="C22" i="1"/>
  <c r="J15" i="1"/>
  <c r="Q15" i="1"/>
  <c r="O15" i="1"/>
  <c r="M15" i="1"/>
  <c r="C33" i="1"/>
  <c r="C37" i="1"/>
  <c r="C26" i="1"/>
</calcChain>
</file>

<file path=xl/sharedStrings.xml><?xml version="1.0" encoding="utf-8"?>
<sst xmlns="http://schemas.openxmlformats.org/spreadsheetml/2006/main" count="38" uniqueCount="36">
  <si>
    <t>Total/mois</t>
  </si>
  <si>
    <t>Poulet (1,6 kg à 1,9 kg)</t>
  </si>
  <si>
    <t>PRODUITS</t>
  </si>
  <si>
    <t>TARIFS</t>
  </si>
  <si>
    <t>NOM DU CONSOMM'ACTEUR :</t>
  </si>
  <si>
    <t xml:space="preserve">LEGENDE DES DATES : </t>
  </si>
  <si>
    <t>TOTAUX/MOIS</t>
  </si>
  <si>
    <t>mars</t>
  </si>
  <si>
    <t>mai</t>
  </si>
  <si>
    <t>juin</t>
  </si>
  <si>
    <t>sept</t>
  </si>
  <si>
    <t>oct</t>
  </si>
  <si>
    <t>nov</t>
  </si>
  <si>
    <t>Mettre les quantités souhaitées dans les cases (1, 2, 3, etc.) les totaux se feront par magie !</t>
  </si>
  <si>
    <t>Montant</t>
  </si>
  <si>
    <t>jan</t>
  </si>
  <si>
    <t>fev</t>
  </si>
  <si>
    <t>juill</t>
  </si>
  <si>
    <t>aout</t>
  </si>
  <si>
    <t>avril</t>
  </si>
  <si>
    <t>dec</t>
  </si>
  <si>
    <t>Poulet (2 kg à 2,3 kg)</t>
  </si>
  <si>
    <t>Poulet (2,4 kg à 2,8 kg)</t>
  </si>
  <si>
    <t>MOIS</t>
  </si>
  <si>
    <t>N° DE CHEQUES</t>
  </si>
  <si>
    <t>Œufs</t>
  </si>
  <si>
    <t>Distributions exceptionnelles de Noël</t>
  </si>
  <si>
    <t>Poularde (2 kg à 2,4 kg)</t>
  </si>
  <si>
    <t>Poularde (2,5 kg à 3 kg)</t>
  </si>
  <si>
    <t>Coq (3 kg à 3,4 kg)</t>
  </si>
  <si>
    <t>Coq (3,5 kg à 3,9 kg)</t>
  </si>
  <si>
    <t>Coq (4 kg à 4,5 kg)</t>
  </si>
  <si>
    <t>NOM Prénom</t>
  </si>
  <si>
    <t>19/12/2019*</t>
  </si>
  <si>
    <t>* Compte pour le mois de janvier</t>
  </si>
  <si>
    <t>Cette année, les œufs sont prix unitaire de 40 centimes. Ajoutez donc le nombre d'œufs souhaités par multiples de 6 (par exemple 6, 12, 18, 24, etc).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</si>
</sst>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d/m/yy"/>
    <numFmt numFmtId="165" formatCode="[$-40C]General"/>
    <numFmt numFmtId="166" formatCode="#,##0.00&quot; &quot;[$€-40C];[Red]&quot;-&quot;#,##0.00&quot; &quot;[$€-40C]"/>
    <numFmt numFmtId="167" formatCode="#,##0.00\ &quot;€&quot;"/>
  </numFmts>
  <fonts count="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Up">
        <fgColor auto="1"/>
        <bgColor theme="0" tint="-0.34998626667073579"/>
      </patternFill>
    </fill>
    <fill>
      <patternFill patternType="solid">
        <fgColor rgb="FFFFD96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60">
    <xf numFmtId="0" fontId="0" fillId="0" borderId="0" xfId="0"/>
    <xf numFmtId="165" fontId="5" fillId="2" borderId="0" xfId="1" applyFont="1" applyFill="1" applyAlignment="1"/>
    <xf numFmtId="165" fontId="6" fillId="0" borderId="0" xfId="1" applyFont="1" applyFill="1" applyAlignment="1"/>
    <xf numFmtId="0" fontId="6" fillId="0" borderId="0" xfId="0" applyFont="1"/>
    <xf numFmtId="165" fontId="5" fillId="0" borderId="0" xfId="1" applyFont="1" applyFill="1" applyAlignment="1"/>
    <xf numFmtId="165" fontId="6" fillId="0" borderId="0" xfId="1" applyFont="1" applyFill="1" applyAlignment="1">
      <alignment horizontal="center"/>
    </xf>
    <xf numFmtId="1" fontId="6" fillId="0" borderId="1" xfId="1" applyNumberFormat="1" applyFont="1" applyFill="1" applyBorder="1" applyAlignment="1"/>
    <xf numFmtId="17" fontId="6" fillId="0" borderId="3" xfId="1" applyNumberFormat="1" applyFont="1" applyFill="1" applyBorder="1" applyAlignment="1">
      <alignment horizontal="left"/>
    </xf>
    <xf numFmtId="165" fontId="5" fillId="0" borderId="0" xfId="1" applyFont="1" applyFill="1" applyBorder="1" applyAlignment="1">
      <alignment horizontal="right"/>
    </xf>
    <xf numFmtId="165" fontId="4" fillId="0" borderId="0" xfId="1" applyFont="1" applyFill="1" applyAlignment="1"/>
    <xf numFmtId="165" fontId="6" fillId="0" borderId="0" xfId="1" applyFont="1" applyFill="1" applyBorder="1" applyAlignment="1"/>
    <xf numFmtId="165" fontId="6" fillId="0" borderId="12" xfId="1" applyFont="1" applyFill="1" applyBorder="1" applyAlignment="1"/>
    <xf numFmtId="165" fontId="6" fillId="0" borderId="13" xfId="1" applyFont="1" applyFill="1" applyBorder="1" applyAlignment="1"/>
    <xf numFmtId="165" fontId="5" fillId="0" borderId="2" xfId="1" applyFont="1" applyFill="1" applyBorder="1" applyAlignment="1">
      <alignment horizontal="center" vertical="center"/>
    </xf>
    <xf numFmtId="165" fontId="5" fillId="5" borderId="5" xfId="1" applyFont="1" applyFill="1" applyBorder="1"/>
    <xf numFmtId="165" fontId="5" fillId="5" borderId="6" xfId="1" applyFont="1" applyFill="1" applyBorder="1"/>
    <xf numFmtId="165" fontId="5" fillId="5" borderId="7" xfId="1" applyFont="1" applyFill="1" applyBorder="1"/>
    <xf numFmtId="165" fontId="5" fillId="0" borderId="0" xfId="1" applyFont="1" applyFill="1" applyBorder="1"/>
    <xf numFmtId="164" fontId="5" fillId="0" borderId="8" xfId="1" applyNumberFormat="1" applyFont="1" applyBorder="1" applyAlignment="1">
      <alignment textRotation="90"/>
    </xf>
    <xf numFmtId="164" fontId="5" fillId="0" borderId="9" xfId="1" applyNumberFormat="1" applyFont="1" applyBorder="1" applyAlignment="1">
      <alignment textRotation="90"/>
    </xf>
    <xf numFmtId="165" fontId="5" fillId="3" borderId="1" xfId="1" applyFont="1" applyFill="1" applyBorder="1" applyAlignment="1"/>
    <xf numFmtId="165" fontId="6" fillId="0" borderId="1" xfId="1" applyFont="1" applyFill="1" applyBorder="1" applyAlignment="1">
      <alignment horizontal="justify" vertical="center" wrapText="1"/>
    </xf>
    <xf numFmtId="167" fontId="6" fillId="0" borderId="1" xfId="1" applyNumberFormat="1" applyFont="1" applyFill="1" applyBorder="1" applyAlignment="1">
      <alignment horizontal="justify" vertical="center" wrapText="1"/>
    </xf>
    <xf numFmtId="165" fontId="6" fillId="0" borderId="1" xfId="1" applyFont="1" applyFill="1" applyBorder="1" applyAlignment="1"/>
    <xf numFmtId="165" fontId="6" fillId="6" borderId="1" xfId="1" applyFont="1" applyFill="1" applyBorder="1" applyAlignment="1"/>
    <xf numFmtId="1" fontId="6" fillId="6" borderId="1" xfId="1" applyNumberFormat="1" applyFont="1" applyFill="1" applyBorder="1" applyAlignment="1"/>
    <xf numFmtId="165" fontId="6" fillId="0" borderId="1" xfId="1" applyFont="1" applyFill="1" applyBorder="1" applyAlignment="1">
      <alignment horizontal="center"/>
    </xf>
    <xf numFmtId="164" fontId="5" fillId="7" borderId="9" xfId="1" applyNumberFormat="1" applyFont="1" applyFill="1" applyBorder="1" applyAlignment="1">
      <alignment textRotation="90"/>
    </xf>
    <xf numFmtId="164" fontId="7" fillId="7" borderId="8" xfId="1" applyNumberFormat="1" applyFont="1" applyFill="1" applyBorder="1" applyAlignment="1">
      <alignment textRotation="90"/>
    </xf>
    <xf numFmtId="165" fontId="7" fillId="0" borderId="0" xfId="1" applyFont="1" applyFill="1" applyAlignment="1">
      <alignment horizontal="left"/>
    </xf>
    <xf numFmtId="165" fontId="5" fillId="0" borderId="0" xfId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justify" vertical="center" wrapText="1"/>
    </xf>
    <xf numFmtId="165" fontId="6" fillId="6" borderId="1" xfId="1" applyFont="1" applyFill="1" applyBorder="1" applyAlignment="1">
      <alignment horizontal="center"/>
    </xf>
    <xf numFmtId="165" fontId="5" fillId="8" borderId="5" xfId="1" applyFont="1" applyFill="1" applyBorder="1" applyAlignment="1"/>
    <xf numFmtId="165" fontId="5" fillId="8" borderId="6" xfId="1" applyFont="1" applyFill="1" applyBorder="1" applyAlignment="1"/>
    <xf numFmtId="165" fontId="7" fillId="0" borderId="12" xfId="1" applyFont="1" applyFill="1" applyBorder="1" applyAlignment="1">
      <alignment horizontal="left" vertical="center" wrapText="1"/>
    </xf>
    <xf numFmtId="165" fontId="7" fillId="0" borderId="16" xfId="1" applyFont="1" applyFill="1" applyBorder="1" applyAlignment="1">
      <alignment horizontal="left" vertical="center" wrapText="1"/>
    </xf>
    <xf numFmtId="165" fontId="7" fillId="0" borderId="17" xfId="1" applyFont="1" applyFill="1" applyBorder="1" applyAlignment="1">
      <alignment horizontal="left" vertical="center" wrapText="1"/>
    </xf>
    <xf numFmtId="167" fontId="6" fillId="0" borderId="1" xfId="1" applyNumberFormat="1" applyFont="1" applyFill="1" applyBorder="1" applyAlignment="1">
      <alignment horizontal="right"/>
    </xf>
    <xf numFmtId="167" fontId="6" fillId="0" borderId="10" xfId="1" applyNumberFormat="1" applyFont="1" applyFill="1" applyBorder="1" applyAlignment="1">
      <alignment horizontal="right"/>
    </xf>
    <xf numFmtId="167" fontId="6" fillId="0" borderId="18" xfId="1" applyNumberFormat="1" applyFont="1" applyFill="1" applyBorder="1" applyAlignment="1">
      <alignment horizontal="center"/>
    </xf>
    <xf numFmtId="165" fontId="5" fillId="8" borderId="14" xfId="1" applyFont="1" applyFill="1" applyBorder="1" applyAlignment="1">
      <alignment horizontal="right"/>
    </xf>
    <xf numFmtId="165" fontId="5" fillId="8" borderId="15" xfId="1" applyFont="1" applyFill="1" applyBorder="1" applyAlignment="1">
      <alignment horizontal="right"/>
    </xf>
    <xf numFmtId="167" fontId="6" fillId="0" borderId="12" xfId="1" applyNumberFormat="1" applyFont="1" applyFill="1" applyBorder="1" applyAlignment="1">
      <alignment horizontal="right"/>
    </xf>
    <xf numFmtId="167" fontId="6" fillId="0" borderId="16" xfId="1" applyNumberFormat="1" applyFont="1" applyFill="1" applyBorder="1" applyAlignment="1">
      <alignment horizontal="right"/>
    </xf>
    <xf numFmtId="167" fontId="6" fillId="0" borderId="19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center"/>
    </xf>
    <xf numFmtId="167" fontId="6" fillId="0" borderId="4" xfId="1" applyNumberFormat="1" applyFont="1" applyFill="1" applyBorder="1" applyAlignment="1">
      <alignment horizontal="right"/>
    </xf>
    <xf numFmtId="167" fontId="6" fillId="0" borderId="11" xfId="1" applyNumberFormat="1" applyFont="1" applyFill="1" applyBorder="1" applyAlignment="1">
      <alignment horizontal="right"/>
    </xf>
    <xf numFmtId="165" fontId="5" fillId="4" borderId="1" xfId="1" applyFont="1" applyFill="1" applyBorder="1" applyAlignment="1">
      <alignment horizontal="right" vertical="center" wrapText="1"/>
    </xf>
    <xf numFmtId="165" fontId="5" fillId="2" borderId="1" xfId="1" applyFont="1" applyFill="1" applyBorder="1" applyAlignment="1">
      <alignment horizontal="right"/>
    </xf>
    <xf numFmtId="167" fontId="6" fillId="4" borderId="1" xfId="0" applyNumberFormat="1" applyFont="1" applyFill="1" applyBorder="1" applyAlignment="1">
      <alignment horizontal="center"/>
    </xf>
    <xf numFmtId="167" fontId="6" fillId="4" borderId="12" xfId="0" applyNumberFormat="1" applyFont="1" applyFill="1" applyBorder="1" applyAlignment="1">
      <alignment horizontal="center"/>
    </xf>
    <xf numFmtId="167" fontId="6" fillId="4" borderId="16" xfId="0" applyNumberFormat="1" applyFont="1" applyFill="1" applyBorder="1" applyAlignment="1">
      <alignment horizontal="center"/>
    </xf>
    <xf numFmtId="167" fontId="6" fillId="4" borderId="17" xfId="0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/>
    </xf>
    <xf numFmtId="167" fontId="6" fillId="4" borderId="12" xfId="1" applyNumberFormat="1" applyFont="1" applyFill="1" applyBorder="1" applyAlignment="1">
      <alignment horizontal="center"/>
    </xf>
    <xf numFmtId="167" fontId="6" fillId="4" borderId="16" xfId="1" applyNumberFormat="1" applyFont="1" applyFill="1" applyBorder="1" applyAlignment="1">
      <alignment horizontal="center"/>
    </xf>
    <xf numFmtId="167" fontId="6" fillId="4" borderId="17" xfId="1" applyNumberFormat="1" applyFont="1" applyFill="1" applyBorder="1" applyAlignment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mruColors>
      <color rgb="FFFFD966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7"/>
  <sheetViews>
    <sheetView tabSelected="1" zoomScaleNormal="100" workbookViewId="0">
      <selection activeCell="E11" sqref="E11"/>
    </sheetView>
  </sheetViews>
  <sheetFormatPr baseColWidth="10" defaultColWidth="11" defaultRowHeight="15" x14ac:dyDescent="0.25"/>
  <cols>
    <col min="1" max="1" width="25" style="2" customWidth="1"/>
    <col min="2" max="2" width="19.25" style="2" customWidth="1"/>
    <col min="3" max="29" width="3.5" style="2" customWidth="1"/>
    <col min="30" max="1024" width="9.875" style="2" customWidth="1"/>
    <col min="1025" max="1025" width="11" style="3" customWidth="1"/>
    <col min="1026" max="16384" width="11" style="3"/>
  </cols>
  <sheetData>
    <row r="1" spans="1:31" x14ac:dyDescent="0.25">
      <c r="A1" s="1" t="s">
        <v>4</v>
      </c>
    </row>
    <row r="2" spans="1:31" x14ac:dyDescent="0.25">
      <c r="A2" s="9" t="s">
        <v>32</v>
      </c>
    </row>
    <row r="3" spans="1:31" ht="15.75" thickBot="1" x14ac:dyDescent="0.3"/>
    <row r="4" spans="1:31" ht="15.75" thickBot="1" x14ac:dyDescent="0.3">
      <c r="A4" s="13" t="s">
        <v>5</v>
      </c>
      <c r="B4" s="14" t="s">
        <v>26</v>
      </c>
      <c r="C4" s="15"/>
      <c r="D4" s="15"/>
      <c r="E4" s="15"/>
      <c r="F4" s="16"/>
      <c r="G4" s="17"/>
      <c r="H4" s="17"/>
      <c r="I4" s="17"/>
      <c r="J4" s="17"/>
      <c r="K4" s="1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30"/>
      <c r="B5" s="17"/>
      <c r="C5" s="17"/>
      <c r="D5" s="17"/>
      <c r="E5" s="17"/>
      <c r="F5" s="17"/>
      <c r="G5" s="17"/>
      <c r="H5" s="17"/>
      <c r="I5" s="17"/>
      <c r="J5" s="17"/>
      <c r="K5" s="17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5.75" thickBot="1" x14ac:dyDescent="0.3">
      <c r="A6" s="4"/>
      <c r="C6" s="29" t="s">
        <v>34</v>
      </c>
      <c r="D6" s="5"/>
      <c r="E6" s="5"/>
      <c r="F6" s="5"/>
    </row>
    <row r="7" spans="1:31" ht="73.5" customHeight="1" x14ac:dyDescent="0.25">
      <c r="C7" s="28" t="s">
        <v>33</v>
      </c>
      <c r="D7" s="18">
        <v>43839</v>
      </c>
      <c r="E7" s="19">
        <v>43853</v>
      </c>
      <c r="F7" s="19">
        <v>43867</v>
      </c>
      <c r="G7" s="19">
        <v>43881</v>
      </c>
      <c r="H7" s="19">
        <v>43895</v>
      </c>
      <c r="I7" s="19">
        <v>43909</v>
      </c>
      <c r="J7" s="19">
        <v>43923</v>
      </c>
      <c r="K7" s="19">
        <v>43937</v>
      </c>
      <c r="L7" s="19">
        <v>43951</v>
      </c>
      <c r="M7" s="19">
        <v>43965</v>
      </c>
      <c r="N7" s="19">
        <v>43979</v>
      </c>
      <c r="O7" s="19">
        <v>43993</v>
      </c>
      <c r="P7" s="19">
        <v>44007</v>
      </c>
      <c r="Q7" s="19">
        <v>44021</v>
      </c>
      <c r="R7" s="19">
        <v>44035</v>
      </c>
      <c r="S7" s="19">
        <v>44049</v>
      </c>
      <c r="T7" s="19">
        <v>44063</v>
      </c>
      <c r="U7" s="19">
        <v>44077</v>
      </c>
      <c r="V7" s="19">
        <v>44091</v>
      </c>
      <c r="W7" s="19">
        <v>44105</v>
      </c>
      <c r="X7" s="19">
        <v>44119</v>
      </c>
      <c r="Y7" s="19">
        <v>44133</v>
      </c>
      <c r="Z7" s="19">
        <v>44147</v>
      </c>
      <c r="AA7" s="19">
        <v>44161</v>
      </c>
      <c r="AB7" s="19">
        <v>44175</v>
      </c>
      <c r="AC7" s="27">
        <v>44182</v>
      </c>
    </row>
    <row r="8" spans="1:31" ht="19.5" customHeight="1" x14ac:dyDescent="0.25">
      <c r="A8" s="20" t="s">
        <v>2</v>
      </c>
      <c r="B8" s="20" t="s">
        <v>3</v>
      </c>
      <c r="C8" s="55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31" ht="15" customHeight="1" x14ac:dyDescent="0.25">
      <c r="A9" s="21" t="s">
        <v>1</v>
      </c>
      <c r="B9" s="22">
        <v>18.8</v>
      </c>
      <c r="C9" s="3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23"/>
    </row>
    <row r="10" spans="1:31" x14ac:dyDescent="0.25">
      <c r="A10" s="21" t="s">
        <v>21</v>
      </c>
      <c r="B10" s="22">
        <v>24.2</v>
      </c>
      <c r="C10" s="3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3"/>
    </row>
    <row r="11" spans="1:31" x14ac:dyDescent="0.25">
      <c r="A11" s="21" t="s">
        <v>22</v>
      </c>
      <c r="B11" s="22">
        <v>29.15</v>
      </c>
      <c r="C11" s="3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3"/>
    </row>
    <row r="12" spans="1:31" x14ac:dyDescent="0.25">
      <c r="A12" s="49" t="s">
        <v>0</v>
      </c>
      <c r="B12" s="49"/>
      <c r="C12" s="51">
        <f>SUM(C9:E9)*$B$9+SUM(C10:E10)*$B$10+SUM(C11:E11)*$B$11</f>
        <v>0</v>
      </c>
      <c r="D12" s="51"/>
      <c r="E12" s="51"/>
      <c r="F12" s="51">
        <f>SUM(F9:G9)*$B$9+SUM(F10:G10)*$B$10+SUM(F11:G11)*$B$11</f>
        <v>0</v>
      </c>
      <c r="G12" s="51"/>
      <c r="H12" s="51">
        <f>SUM(H9:I9)*$B$9+SUM(H10:I10)*$B$10+SUM(H11:I11)*$B$11</f>
        <v>0</v>
      </c>
      <c r="I12" s="51"/>
      <c r="J12" s="52">
        <f>SUM(J9:L9)*$B$9+SUM(J10:L10)*$B$10+SUM(J11:L11)*$B$11</f>
        <v>0</v>
      </c>
      <c r="K12" s="53"/>
      <c r="L12" s="54"/>
      <c r="M12" s="52">
        <f>SUM(M9:N9)*$B$9+SUM(M10:N10)*$B$10+SUM(M11:N11)*$B$11</f>
        <v>0</v>
      </c>
      <c r="N12" s="54"/>
      <c r="O12" s="52">
        <f>SUM(O9:P9)*$B$9+SUM(O10:P10)*$B$10+SUM(O11:P11)*$B$11</f>
        <v>0</v>
      </c>
      <c r="P12" s="54"/>
      <c r="Q12" s="52">
        <f t="shared" ref="Q12:S12" si="0">SUM(Q9:R9)*$B$9+SUM(Q10:R10)*$B$10+SUM(Q11:R11)*$B$11</f>
        <v>0</v>
      </c>
      <c r="R12" s="54"/>
      <c r="S12" s="51">
        <f t="shared" si="0"/>
        <v>0</v>
      </c>
      <c r="T12" s="51"/>
      <c r="U12" s="51">
        <f t="shared" ref="U12" si="1">SUM(U9:V9)*$B$9+SUM(U10:V10)*$B$10+SUM(U11:V11)*$B$11</f>
        <v>0</v>
      </c>
      <c r="V12" s="51"/>
      <c r="W12" s="52">
        <f>SUM(W9:Y9)*$B$9+SUM(W10:Y10)*$B$10+SUM(W11:Y11)*$B$11</f>
        <v>0</v>
      </c>
      <c r="X12" s="53"/>
      <c r="Y12" s="54"/>
      <c r="Z12" s="52">
        <f>((Z9+AA9)*$B$9)+((Z10+AA10)*$B$10)+((Z11+AA11)*$B$11)</f>
        <v>0</v>
      </c>
      <c r="AA12" s="54"/>
      <c r="AB12" s="51">
        <f t="shared" ref="AB12" si="2">SUM(AB9:AC9)*$B$9+SUM(AB10:AC10)*$B$10+SUM(AB11:AC11)*$B$11</f>
        <v>0</v>
      </c>
      <c r="AC12" s="51"/>
    </row>
    <row r="13" spans="1:31" x14ac:dyDescent="0.25">
      <c r="A13" s="21" t="s">
        <v>25</v>
      </c>
      <c r="B13" s="31">
        <v>0.4</v>
      </c>
      <c r="C13" s="3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31" ht="15" customHeight="1" x14ac:dyDescent="0.25">
      <c r="A14" s="35" t="s">
        <v>35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7"/>
    </row>
    <row r="15" spans="1:31" x14ac:dyDescent="0.25">
      <c r="A15" s="49" t="s">
        <v>0</v>
      </c>
      <c r="B15" s="49"/>
      <c r="C15" s="52">
        <f>D13*B13+E13*B13</f>
        <v>0</v>
      </c>
      <c r="D15" s="53"/>
      <c r="E15" s="54"/>
      <c r="F15" s="52">
        <f>F13*B13+G13*B13</f>
        <v>0</v>
      </c>
      <c r="G15" s="54"/>
      <c r="H15" s="51">
        <f>H13*$B13+I13*$B13</f>
        <v>0</v>
      </c>
      <c r="I15" s="51"/>
      <c r="J15" s="52">
        <f>J13*$B13+K13*$B13+L13*$B13</f>
        <v>0</v>
      </c>
      <c r="K15" s="53"/>
      <c r="L15" s="54"/>
      <c r="M15" s="52">
        <f>M13*$B13+N13*$B13</f>
        <v>0</v>
      </c>
      <c r="N15" s="54"/>
      <c r="O15" s="52">
        <f t="shared" ref="O15" si="3">O13*$B13+P13*$B13</f>
        <v>0</v>
      </c>
      <c r="P15" s="54"/>
      <c r="Q15" s="52">
        <f t="shared" ref="Q15" si="4">Q13*$B13+R13*$B13</f>
        <v>0</v>
      </c>
      <c r="R15" s="54"/>
      <c r="S15" s="51">
        <f t="shared" ref="S15" si="5">S13*$B13+T13*$B13</f>
        <v>0</v>
      </c>
      <c r="T15" s="51"/>
      <c r="U15" s="51">
        <f t="shared" ref="U15" si="6">U13*$B13+V13*$B13</f>
        <v>0</v>
      </c>
      <c r="V15" s="51"/>
      <c r="W15" s="52">
        <f>W13*$B13+X13*$B13+Y13*$B13</f>
        <v>0</v>
      </c>
      <c r="X15" s="53"/>
      <c r="Y15" s="54"/>
      <c r="Z15" s="52">
        <f t="shared" ref="Z15" si="7">Z13*$B13+AA13*$B13</f>
        <v>0</v>
      </c>
      <c r="AA15" s="54"/>
      <c r="AB15" s="51">
        <f t="shared" ref="AB15" si="8">AB13*$B13+AC13*$B13</f>
        <v>0</v>
      </c>
      <c r="AC15" s="51"/>
    </row>
    <row r="16" spans="1:31" x14ac:dyDescent="0.25">
      <c r="A16" s="21" t="s">
        <v>27</v>
      </c>
      <c r="B16" s="22">
        <v>39.950000000000003</v>
      </c>
      <c r="C16" s="26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3"/>
    </row>
    <row r="17" spans="1:29" x14ac:dyDescent="0.25">
      <c r="A17" s="21" t="s">
        <v>28</v>
      </c>
      <c r="B17" s="22">
        <v>48.8</v>
      </c>
      <c r="C17" s="26"/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3"/>
    </row>
    <row r="18" spans="1:29" x14ac:dyDescent="0.25">
      <c r="A18" s="21" t="s">
        <v>29</v>
      </c>
      <c r="B18" s="22">
        <v>62.1</v>
      </c>
      <c r="C18" s="26"/>
      <c r="D18" s="24"/>
      <c r="E18" s="24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3"/>
    </row>
    <row r="19" spans="1:29" x14ac:dyDescent="0.25">
      <c r="A19" s="21" t="s">
        <v>30</v>
      </c>
      <c r="B19" s="22">
        <v>66.55</v>
      </c>
      <c r="C19" s="26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3"/>
    </row>
    <row r="20" spans="1:29" x14ac:dyDescent="0.25">
      <c r="A20" s="21" t="s">
        <v>31</v>
      </c>
      <c r="B20" s="22">
        <v>73.430000000000007</v>
      </c>
      <c r="C20" s="26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3"/>
    </row>
    <row r="21" spans="1:29" x14ac:dyDescent="0.25">
      <c r="A21" s="49" t="s">
        <v>0</v>
      </c>
      <c r="B21" s="49"/>
      <c r="C21" s="57">
        <f>C16*B16+C17*B17+C18*B18+C19*B19+C20*B20</f>
        <v>0</v>
      </c>
      <c r="D21" s="58"/>
      <c r="E21" s="59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51">
        <f>AC16*B16+AC17*B17+AC18*B18+AC19*B19+AC20*B20</f>
        <v>0</v>
      </c>
      <c r="AC21" s="51"/>
    </row>
    <row r="22" spans="1:29" x14ac:dyDescent="0.25">
      <c r="A22" s="50" t="s">
        <v>6</v>
      </c>
      <c r="B22" s="50"/>
      <c r="C22" s="56">
        <f>SUM(C12,C15,C21)</f>
        <v>0</v>
      </c>
      <c r="D22" s="56"/>
      <c r="E22" s="56"/>
      <c r="F22" s="56">
        <f>SUM(F12,F15)</f>
        <v>0</v>
      </c>
      <c r="G22" s="56"/>
      <c r="H22" s="56">
        <f>SUM(H12,H15)</f>
        <v>0</v>
      </c>
      <c r="I22" s="56"/>
      <c r="J22" s="56">
        <f>SUM(J12,J15)</f>
        <v>0</v>
      </c>
      <c r="K22" s="56"/>
      <c r="L22" s="56"/>
      <c r="M22" s="56">
        <f>SUM(M12,M15)</f>
        <v>0</v>
      </c>
      <c r="N22" s="56"/>
      <c r="O22" s="56">
        <f>SUM(O12,O15)</f>
        <v>0</v>
      </c>
      <c r="P22" s="56"/>
      <c r="Q22" s="56">
        <f>SUM(Q12,Q15)</f>
        <v>0</v>
      </c>
      <c r="R22" s="56"/>
      <c r="S22" s="56">
        <f>SUM(S12,S15)</f>
        <v>0</v>
      </c>
      <c r="T22" s="56"/>
      <c r="U22" s="56">
        <f>SUM(U12,U15)</f>
        <v>0</v>
      </c>
      <c r="V22" s="56"/>
      <c r="W22" s="56">
        <f>SUM(W12,W15)</f>
        <v>0</v>
      </c>
      <c r="X22" s="56"/>
      <c r="Y22" s="56"/>
      <c r="Z22" s="56">
        <f>SUM(Z12,Z15)</f>
        <v>0</v>
      </c>
      <c r="AA22" s="56"/>
      <c r="AB22" s="56">
        <f>SUM(AB12,AB15,AB21)</f>
        <v>0</v>
      </c>
      <c r="AC22" s="56"/>
    </row>
    <row r="23" spans="1:29" x14ac:dyDescent="0.25">
      <c r="A23" s="8"/>
      <c r="B23" s="8"/>
      <c r="C23" s="40" t="s">
        <v>15</v>
      </c>
      <c r="D23" s="40"/>
      <c r="E23" s="40"/>
      <c r="F23" s="46" t="s">
        <v>16</v>
      </c>
      <c r="G23" s="46"/>
      <c r="H23" s="46" t="s">
        <v>7</v>
      </c>
      <c r="I23" s="46"/>
      <c r="J23" s="40" t="s">
        <v>19</v>
      </c>
      <c r="K23" s="40"/>
      <c r="L23" s="40"/>
      <c r="M23" s="40" t="s">
        <v>8</v>
      </c>
      <c r="N23" s="40"/>
      <c r="O23" s="40" t="s">
        <v>9</v>
      </c>
      <c r="P23" s="40"/>
      <c r="Q23" s="40" t="s">
        <v>17</v>
      </c>
      <c r="R23" s="40"/>
      <c r="S23" s="40" t="s">
        <v>18</v>
      </c>
      <c r="T23" s="40"/>
      <c r="U23" s="40" t="s">
        <v>10</v>
      </c>
      <c r="V23" s="40"/>
      <c r="W23" s="40" t="s">
        <v>11</v>
      </c>
      <c r="X23" s="40"/>
      <c r="Y23" s="40"/>
      <c r="Z23" s="40" t="s">
        <v>12</v>
      </c>
      <c r="AA23" s="40"/>
      <c r="AB23" s="40" t="s">
        <v>20</v>
      </c>
      <c r="AC23" s="40"/>
    </row>
    <row r="24" spans="1:29" ht="15.75" thickBot="1" x14ac:dyDescent="0.3"/>
    <row r="25" spans="1:29" ht="15.75" thickBot="1" x14ac:dyDescent="0.3">
      <c r="A25" s="33" t="s">
        <v>23</v>
      </c>
      <c r="B25" s="34" t="s">
        <v>24</v>
      </c>
      <c r="C25" s="41" t="s">
        <v>14</v>
      </c>
      <c r="D25" s="41"/>
      <c r="E25" s="41"/>
      <c r="F25" s="41"/>
      <c r="G25" s="42"/>
    </row>
    <row r="26" spans="1:29" x14ac:dyDescent="0.25">
      <c r="A26" s="7">
        <v>43831</v>
      </c>
      <c r="B26" s="11"/>
      <c r="C26" s="38">
        <f t="shared" ref="C26" si="9">$C$22</f>
        <v>0</v>
      </c>
      <c r="D26" s="38"/>
      <c r="E26" s="38"/>
      <c r="F26" s="38"/>
      <c r="G26" s="39"/>
    </row>
    <row r="27" spans="1:29" x14ac:dyDescent="0.25">
      <c r="A27" s="7">
        <v>43862</v>
      </c>
      <c r="B27" s="11"/>
      <c r="C27" s="43">
        <f t="shared" ref="C27" si="10">$F$22</f>
        <v>0</v>
      </c>
      <c r="D27" s="44"/>
      <c r="E27" s="44"/>
      <c r="F27" s="44"/>
      <c r="G27" s="45"/>
    </row>
    <row r="28" spans="1:29" x14ac:dyDescent="0.25">
      <c r="A28" s="7">
        <v>43891</v>
      </c>
      <c r="B28" s="11"/>
      <c r="C28" s="38">
        <f t="shared" ref="C28" si="11">$H$22</f>
        <v>0</v>
      </c>
      <c r="D28" s="38"/>
      <c r="E28" s="38"/>
      <c r="F28" s="38"/>
      <c r="G28" s="39"/>
    </row>
    <row r="29" spans="1:29" x14ac:dyDescent="0.25">
      <c r="A29" s="7">
        <v>43922</v>
      </c>
      <c r="B29" s="11"/>
      <c r="C29" s="38">
        <f t="shared" ref="C29" si="12">$J$22</f>
        <v>0</v>
      </c>
      <c r="D29" s="38"/>
      <c r="E29" s="38"/>
      <c r="F29" s="38"/>
      <c r="G29" s="39"/>
    </row>
    <row r="30" spans="1:29" x14ac:dyDescent="0.25">
      <c r="A30" s="7">
        <v>43952</v>
      </c>
      <c r="B30" s="11"/>
      <c r="C30" s="38">
        <f t="shared" ref="C30" si="13">$M$22</f>
        <v>0</v>
      </c>
      <c r="D30" s="38"/>
      <c r="E30" s="38"/>
      <c r="F30" s="38"/>
      <c r="G30" s="39"/>
    </row>
    <row r="31" spans="1:29" x14ac:dyDescent="0.25">
      <c r="A31" s="7">
        <v>43983</v>
      </c>
      <c r="B31" s="11"/>
      <c r="C31" s="38">
        <f t="shared" ref="C31" si="14">$O$22</f>
        <v>0</v>
      </c>
      <c r="D31" s="38"/>
      <c r="E31" s="38"/>
      <c r="F31" s="38"/>
      <c r="G31" s="39"/>
    </row>
    <row r="32" spans="1:29" x14ac:dyDescent="0.25">
      <c r="A32" s="7">
        <v>44013</v>
      </c>
      <c r="B32" s="11"/>
      <c r="C32" s="38">
        <f t="shared" ref="C32" si="15">$Q$22</f>
        <v>0</v>
      </c>
      <c r="D32" s="38"/>
      <c r="E32" s="38"/>
      <c r="F32" s="38"/>
      <c r="G32" s="39"/>
    </row>
    <row r="33" spans="1:7" x14ac:dyDescent="0.25">
      <c r="A33" s="7">
        <v>44044</v>
      </c>
      <c r="B33" s="11"/>
      <c r="C33" s="43">
        <f>$S$22</f>
        <v>0</v>
      </c>
      <c r="D33" s="44"/>
      <c r="E33" s="44"/>
      <c r="F33" s="44"/>
      <c r="G33" s="45"/>
    </row>
    <row r="34" spans="1:7" x14ac:dyDescent="0.25">
      <c r="A34" s="7">
        <v>44075</v>
      </c>
      <c r="B34" s="11"/>
      <c r="C34" s="38">
        <f>$U$22</f>
        <v>0</v>
      </c>
      <c r="D34" s="38"/>
      <c r="E34" s="38"/>
      <c r="F34" s="38"/>
      <c r="G34" s="39"/>
    </row>
    <row r="35" spans="1:7" x14ac:dyDescent="0.25">
      <c r="A35" s="7">
        <v>44105</v>
      </c>
      <c r="B35" s="11"/>
      <c r="C35" s="38">
        <f t="shared" ref="C35" si="16">$W$22</f>
        <v>0</v>
      </c>
      <c r="D35" s="38"/>
      <c r="E35" s="38"/>
      <c r="F35" s="38"/>
      <c r="G35" s="39"/>
    </row>
    <row r="36" spans="1:7" x14ac:dyDescent="0.25">
      <c r="A36" s="7">
        <v>44136</v>
      </c>
      <c r="B36" s="11"/>
      <c r="C36" s="38">
        <f t="shared" ref="C36" si="17">$Z$22</f>
        <v>0</v>
      </c>
      <c r="D36" s="38"/>
      <c r="E36" s="38"/>
      <c r="F36" s="38"/>
      <c r="G36" s="39"/>
    </row>
    <row r="37" spans="1:7" ht="15.75" thickBot="1" x14ac:dyDescent="0.3">
      <c r="A37" s="7">
        <v>44166</v>
      </c>
      <c r="B37" s="12"/>
      <c r="C37" s="47">
        <f>$AB$22</f>
        <v>0</v>
      </c>
      <c r="D37" s="47"/>
      <c r="E37" s="47"/>
      <c r="F37" s="47"/>
      <c r="G37" s="48"/>
    </row>
  </sheetData>
  <mergeCells count="69">
    <mergeCell ref="Z15:AA15"/>
    <mergeCell ref="C22:E22"/>
    <mergeCell ref="F22:G22"/>
    <mergeCell ref="J22:L22"/>
    <mergeCell ref="M22:N22"/>
    <mergeCell ref="O22:P22"/>
    <mergeCell ref="Q22:R22"/>
    <mergeCell ref="W22:Y22"/>
    <mergeCell ref="Z22:AA22"/>
    <mergeCell ref="C15:E15"/>
    <mergeCell ref="F15:G15"/>
    <mergeCell ref="J15:L15"/>
    <mergeCell ref="M15:N15"/>
    <mergeCell ref="O15:P15"/>
    <mergeCell ref="C21:E21"/>
    <mergeCell ref="C8:AC8"/>
    <mergeCell ref="U22:V22"/>
    <mergeCell ref="AB22:AC22"/>
    <mergeCell ref="AB21:AC21"/>
    <mergeCell ref="Z12:AA12"/>
    <mergeCell ref="H15:I15"/>
    <mergeCell ref="S15:T15"/>
    <mergeCell ref="U15:V15"/>
    <mergeCell ref="AB15:AC15"/>
    <mergeCell ref="S22:T22"/>
    <mergeCell ref="H22:I22"/>
    <mergeCell ref="S12:T12"/>
    <mergeCell ref="U12:V12"/>
    <mergeCell ref="Q12:R12"/>
    <mergeCell ref="W12:Y12"/>
    <mergeCell ref="AB12:AC12"/>
    <mergeCell ref="Q23:R23"/>
    <mergeCell ref="W23:Y23"/>
    <mergeCell ref="U23:V23"/>
    <mergeCell ref="A12:B12"/>
    <mergeCell ref="A15:B15"/>
    <mergeCell ref="A21:B21"/>
    <mergeCell ref="A22:B22"/>
    <mergeCell ref="C12:E12"/>
    <mergeCell ref="F12:G12"/>
    <mergeCell ref="J12:L12"/>
    <mergeCell ref="M12:N12"/>
    <mergeCell ref="O12:P12"/>
    <mergeCell ref="H12:I12"/>
    <mergeCell ref="Q15:R15"/>
    <mergeCell ref="W15:Y15"/>
    <mergeCell ref="C36:G36"/>
    <mergeCell ref="C37:G37"/>
    <mergeCell ref="C29:G29"/>
    <mergeCell ref="C30:G30"/>
    <mergeCell ref="C31:G31"/>
    <mergeCell ref="C32:G32"/>
    <mergeCell ref="C33:G33"/>
    <mergeCell ref="A14:AC14"/>
    <mergeCell ref="C28:G28"/>
    <mergeCell ref="C34:G34"/>
    <mergeCell ref="C35:G35"/>
    <mergeCell ref="AB23:AC23"/>
    <mergeCell ref="Z23:AA23"/>
    <mergeCell ref="C25:G25"/>
    <mergeCell ref="C26:G26"/>
    <mergeCell ref="C27:G27"/>
    <mergeCell ref="H23:I23"/>
    <mergeCell ref="C23:E23"/>
    <mergeCell ref="F23:G23"/>
    <mergeCell ref="S23:T23"/>
    <mergeCell ref="J23:L23"/>
    <mergeCell ref="M23:N23"/>
    <mergeCell ref="O23:P23"/>
  </mergeCells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  <ignoredErrors>
    <ignoredError sqref="C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Leabat</dc:creator>
  <cp:lastModifiedBy>Mathilde</cp:lastModifiedBy>
  <cp:revision>1</cp:revision>
  <cp:lastPrinted>2018-11-13T08:34:18Z</cp:lastPrinted>
  <dcterms:created xsi:type="dcterms:W3CDTF">2017-12-08T14:00:00Z</dcterms:created>
  <dcterms:modified xsi:type="dcterms:W3CDTF">2019-11-29T16:30:35Z</dcterms:modified>
</cp:coreProperties>
</file>