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ood Waste calculations" sheetId="1" r:id="rId1"/>
  </sheets>
  <calcPr calcId="124519"/>
</workbook>
</file>

<file path=xl/calcChain.xml><?xml version="1.0" encoding="utf-8"?>
<calcChain xmlns="http://schemas.openxmlformats.org/spreadsheetml/2006/main">
  <c r="C7" i="1"/>
  <c r="B7"/>
  <c r="B10" s="1"/>
  <c r="B12" s="1"/>
  <c r="C4"/>
  <c r="B4"/>
  <c r="C12" l="1"/>
  <c r="C10"/>
</calcChain>
</file>

<file path=xl/sharedStrings.xml><?xml version="1.0" encoding="utf-8"?>
<sst xmlns="http://schemas.openxmlformats.org/spreadsheetml/2006/main" count="20" uniqueCount="20">
  <si>
    <t>Total per person per week</t>
  </si>
  <si>
    <t>Total per person per year</t>
  </si>
  <si>
    <t>ABS gives Australia's popluation in December 2016 as 24,389,700 at http://www.abs.gov.au/AUSSTATS/abs@.nsf/DetailsPage/3101.0Mar%202018?OpenDocument</t>
  </si>
  <si>
    <t>National Waste Report 2018 says Australian households and businesses generated 4.3 million tonnes of food waste in 2016-17 at http://www.environment.gov.au/system/files/resources/7381c1de-31d0-429b-912c-91a6dbc83af7/files/national-waste-report-2018.pdf</t>
  </si>
  <si>
    <t>**Assumed direct landfill emissions from household &amp; business waste</t>
  </si>
  <si>
    <t>Assumes my household &amp; business waste is the same as the national average. I know from previous weeks that my household runs lower than the average, but I don't know how much waste is generated by businesses on our behalf, so I'm using the average figure.</t>
  </si>
  <si>
    <t>#Assumed indirect embedded emissions based on 1/3 of all food being waste</t>
  </si>
  <si>
    <t>Assumed direct landfill emissions from household &amp; business food waste**</t>
  </si>
  <si>
    <t>Based on this, I've assumed the embedded CO2e from my food and the Molloys is one-third higher than the result reported at row 2.</t>
  </si>
  <si>
    <t>Uses a conversion factor of 1.9 to get 291.43 kilograms direct landfill emissions per person per year for household &amp; business food waste.</t>
  </si>
  <si>
    <t>My CO2e (KG per person per week)</t>
  </si>
  <si>
    <t>Average CO2e (KG per person per week)</t>
  </si>
  <si>
    <t>Embedded emissions from baseline food*</t>
  </si>
  <si>
    <t>*Based on basline food data from previous weeks for my food and the Australian 'average', the Molloy family.</t>
  </si>
  <si>
    <t>Not counted in my total, as I included this in Weeks 2 - 4 on household waste</t>
  </si>
  <si>
    <t>Assumed indirect embedded emissions from 1/3 of all food being wasted#</t>
  </si>
  <si>
    <t>I've shown this as an amount but I haven't counted it in the 'total per person per year' figure because I already counted it as direct emissions from household wast ein weeks 2 - 4.</t>
  </si>
  <si>
    <t>Global esimate that one-third of all food created is wasted from http://www.fao.org/docrep/018/i3342e/i3342e.pdf and that 40% of food is wasted in developed countries at https://onlinelibrary.wiley.com/doi/abs/10.1002/pts.2032.</t>
  </si>
  <si>
    <t xml:space="preserve"> I don't know if 33.33% is the right amount to apply to my figures. It may include some double-counting as the row 2 'embedded emissions' figure already includes any food in the weekly grocery shop whether its eaten or wasted. Food bought out is more wasteful and I don't think those figures include on-farm waste. Further, the Molloys baseline includes no food bought out and I'm sure they do eat out sometimes. </t>
  </si>
  <si>
    <t xml:space="preserve">I've used the metaanalysis 'Systemic review of greenhouse gas emissions for different fresh food categories' by Clune, Crossing &amp; Veghese for the embedded emissions in baseline food calculations. I don't think it includes on-farm food waste. It definitely doesn't include food waste beyond the farm gate.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</si>
</sst>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2" fontId="1" fillId="0" borderId="0" xfId="0" applyNumberFormat="1" applyFont="1"/>
    <xf numFmtId="0" fontId="5" fillId="0" borderId="0" xfId="0" applyFont="1"/>
    <xf numFmtId="164" fontId="2" fillId="0" borderId="0" xfId="1" applyNumberFormat="1" applyFont="1"/>
    <xf numFmtId="0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>
      <selection activeCell="A34" sqref="A34"/>
    </sheetView>
  </sheetViews>
  <sheetFormatPr defaultRowHeight="15"/>
  <cols>
    <col min="1" max="1" width="78.28515625" style="3" customWidth="1"/>
    <col min="2" max="2" width="37.5703125" customWidth="1"/>
    <col min="3" max="3" width="54.5703125" customWidth="1"/>
  </cols>
  <sheetData>
    <row r="1" spans="1:22">
      <c r="A1" s="1"/>
      <c r="B1" s="2" t="s">
        <v>10</v>
      </c>
      <c r="C1" s="2" t="s">
        <v>11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 t="s">
        <v>12</v>
      </c>
      <c r="B2" s="1">
        <v>20.059999999999999</v>
      </c>
      <c r="C2" s="5">
        <v>27.48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 t="s">
        <v>7</v>
      </c>
      <c r="B4" s="5">
        <f>291.43/52</f>
        <v>5.6044230769230774</v>
      </c>
      <c r="C4" s="5">
        <f>B4</f>
        <v>5.6044230769230774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4" t="s">
        <v>14</v>
      </c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 t="s">
        <v>15</v>
      </c>
      <c r="B7" s="5">
        <f>B2/3</f>
        <v>6.6866666666666665</v>
      </c>
      <c r="C7" s="5">
        <f>C2/3</f>
        <v>9.16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4" t="s">
        <v>0</v>
      </c>
      <c r="B10" s="5">
        <f>B7</f>
        <v>6.6866666666666665</v>
      </c>
      <c r="C10" s="5">
        <f>C7</f>
        <v>9.16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6" t="s">
        <v>1</v>
      </c>
      <c r="B12" s="7">
        <f>B10*52</f>
        <v>347.70666666666665</v>
      </c>
      <c r="C12" s="7">
        <f>C10*52</f>
        <v>476.32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 t="s">
        <v>13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4" t="s">
        <v>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 t="s">
        <v>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 t="s">
        <v>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A27" s="1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4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" t="s">
        <v>17</v>
      </c>
    </row>
    <row r="31" spans="1:22">
      <c r="A31" s="8" t="s">
        <v>18</v>
      </c>
    </row>
    <row r="32" spans="1:22">
      <c r="A32" s="8" t="s">
        <v>19</v>
      </c>
    </row>
    <row r="33" spans="1:1">
      <c r="A33" s="1" t="s">
        <v>8</v>
      </c>
    </row>
  </sheetData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Waste calculations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2018-12-23T00:46:48Z</dcterms:modified>
</cp:coreProperties>
</file>