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780"/>
  </bookViews>
  <sheets>
    <sheet name="Progress" sheetId="1" r:id="rId1"/>
  </sheets>
  <calcPr calcId="124519"/>
  <fileRecoveryPr repairLoad="1"/>
</workbook>
</file>

<file path=xl/calcChain.xml><?xml version="1.0" encoding="utf-8"?>
<calcChain xmlns="http://schemas.openxmlformats.org/spreadsheetml/2006/main">
  <c r="K18" i="1"/>
  <c r="G14"/>
  <c r="K20"/>
  <c r="G20"/>
  <c r="H20"/>
  <c r="D20"/>
  <c r="J17"/>
  <c r="F17"/>
  <c r="J14"/>
  <c r="J13"/>
  <c r="J12"/>
  <c r="G13" l="1"/>
  <c r="K8" l="1"/>
  <c r="J8"/>
  <c r="F8"/>
  <c r="J7"/>
  <c r="K5"/>
  <c r="G5"/>
  <c r="J4"/>
  <c r="G4"/>
  <c r="G3"/>
</calcChain>
</file>

<file path=xl/sharedStrings.xml><?xml version="1.0" encoding="utf-8"?>
<sst xmlns="http://schemas.openxmlformats.org/spreadsheetml/2006/main" count="58" uniqueCount="53">
  <si>
    <t>Topic</t>
  </si>
  <si>
    <t>Week</t>
  </si>
  <si>
    <t>Notes</t>
  </si>
  <si>
    <t>Waste</t>
  </si>
  <si>
    <t>Dog food</t>
  </si>
  <si>
    <t>Flying</t>
  </si>
  <si>
    <t>Get paper out of rubbish &amp; into recycling</t>
  </si>
  <si>
    <t>Get food &amp; garden waste out of both bins</t>
  </si>
  <si>
    <t>Less overseas holidays</t>
  </si>
  <si>
    <t>My reduction assumes I cut my flights in half by taking one short overseas holiday each second or third year, not every year. Australian average is based on my calculations from DFAT 2016 data about Australian overseas travel (which underestimates overseas travel) and UK Government / EPA Victoria emission factors. Reduction assumes this travel is cut in half.</t>
  </si>
  <si>
    <t>Experiment</t>
  </si>
  <si>
    <t>Winter heating*</t>
  </si>
  <si>
    <t>*These measures are for 12 weeks of winter, not the whole year. The measures are cumulative and assume all three steps are taken in this order. I've reset baselines after implementing each measure.</t>
  </si>
  <si>
    <t>Baseline for waste</t>
  </si>
  <si>
    <t>My usage during experiment for the year per capita (kg CO2e)</t>
  </si>
  <si>
    <t>My baseline before experiment for the year per capita (kg CO2e)</t>
  </si>
  <si>
    <t>My reduction from experiment for the year per capita (kg CO2e)</t>
  </si>
  <si>
    <t>Average baseline before experiment for the year per capita (kg CO2e)</t>
  </si>
  <si>
    <t>Average usage during experiment for the year per capita (kg CO2e)</t>
  </si>
  <si>
    <t>Average reduction for the year per capita (kg CO2e)</t>
  </si>
  <si>
    <t>My general baseline for topic for year per capita (kg CO2e)</t>
  </si>
  <si>
    <t>Average general baseline for topic for year per capita (kg CO2e)</t>
  </si>
  <si>
    <t>Average Australian household has 2.6 people and 1.3 dogs = average dog ownership per capita of 0.5 dogs, assumes traditional diet for one average dog generates 2 tonnes CO2e per year, reduction assumes switch to grain-based chicken or kangaroo kibble which generates 0.75 tonnes CO2e per dog per year. My household of 3 people has 2 dogs, before experiment their food generated 800kg cO2e and after switching out beef for chicken or roo it generated 600kg CO2e, I've divided by 3 to turn this into a per capita figure.</t>
  </si>
  <si>
    <t>Total</t>
  </si>
  <si>
    <t>NA</t>
  </si>
  <si>
    <t>Power Sources - FAILED**</t>
  </si>
  <si>
    <t>ACT Household Waste Audit 2014 shows household waste for average Canberran generates 300 kg CO2e per year (Australian average is higher). Average reduction requires 95% paper recycling. My data comes from my bin audits. My reduction comes from better paper recycling.</t>
  </si>
  <si>
    <t>Average data as above. Average reduction requires getting 95% of organic, food &amp; garden waste out of the bins. My reduction comes from better organics recycling, measured from my bin audit.</t>
  </si>
  <si>
    <t>Average reduction assumes a saving of one third of remaining power use with smart insulation and draught-proofing. For my savings, I took the 74kg CO2e saved for natural gas + 95kg CO2e for electricity over whole winter, and divided by 3 to get my per capita figure.</t>
  </si>
  <si>
    <t>Reduce &amp; alter dogs' meat consumption</t>
  </si>
  <si>
    <t>Turn heater down 2-3 degrees</t>
  </si>
  <si>
    <t>Insulate windows &amp; apply draught tape</t>
  </si>
  <si>
    <t>**Topic was too complex and there were no easy switches for winter heating alone. I will revisit this when looking at electricity later on.</t>
  </si>
  <si>
    <t>Average ACT 3 person household without underfloor slab heating generates 1 tonne CO2e to heat the house from gas + electricity, average reduction assumes this will reduce by one third when turning the heater down 3 degrees. My reduction is based on my actual experimental data from meter readings, based on setting winter temperatures to 14 degrees during day and 10 degrees overnight.</t>
  </si>
  <si>
    <t>Food</t>
  </si>
  <si>
    <t>Baseline for food</t>
  </si>
  <si>
    <t>5:2 Fast</t>
  </si>
  <si>
    <t>Vegan</t>
  </si>
  <si>
    <t>Vegan would cut 600 kgCO2e from my footprint and 900 kg from average footprint.</t>
  </si>
  <si>
    <t>Using a multiplier of four for many processed foods eg. Mock meat, olive oil, pappadams, rice paper, breakfast cereals, Heinz baked beans, tomato paste, peanut butter, fruit roll ups, muesli bars, tofu. Too high?</t>
  </si>
  <si>
    <t>Vegetarian</t>
  </si>
  <si>
    <t>Food packaging</t>
  </si>
  <si>
    <t>Local seasonal organic</t>
  </si>
  <si>
    <t>Supermarket swap</t>
  </si>
  <si>
    <t>Effect of my vegan diet applied to me and the Molloys</t>
  </si>
  <si>
    <t>Effect of my vegetarian diet applied to me and the Molloys</t>
  </si>
  <si>
    <t>Embedded emission in my food packaging are 34 kg CO2e for the year, but to avoid it I'd have to drive further to a specialty shop, and tailpipe emissions would exceed 34 kg CO2e. Also I'd probably have more food waste.</t>
  </si>
  <si>
    <t>Applies my 9% savings for oganic substitution in supermarket to my diet &amp; an equivalent to Molloy diet; no discount for local or seasonal</t>
  </si>
  <si>
    <t>15% reduction to direct &amp; indirect food waste emissions for me by careful shopping, some backyard produce, taking leftovers &amp; occasional dumpster diving); 100kg reduction for Molloys by following some of the 'ten steps to reduce food waste', no dumpster diving required. Regular dumpster diving or large amounts of home-grown food would save even more.</t>
  </si>
  <si>
    <t>For me, 5:2 fast alternating lentil soup (.31kg CO2e) / smoked salmon (.51 CO2e) saves .04kg CO2e for each fast day; 5:2 fast for Molloys on lentil soup / smoked salmon or egg or chicken</t>
  </si>
  <si>
    <t>Based on simple supermarket swaps set out in Week Eighteen + Week Seventeen food reduction. Switching to a vegan diet would save even more. I didn't include 5:2 fasting, eating local organic &amp; seasonal, eating vegetarian or reducing packaging as reductions are slight to none. I also omitted going vegan, but this is a massive reduction.</t>
  </si>
  <si>
    <t>Food waste***</t>
  </si>
  <si>
    <t>***Counts indirect emissions from landfill food waste only, as some of direct emissions already covered in Weeks 2 - 4.</t>
  </si>
</sst>
</file>

<file path=xl/styles.xml><?xml version="1.0" encoding="utf-8"?>
<styleSheet xmlns="http://schemas.openxmlformats.org/spreadsheetml/2006/main">
  <fonts count="5">
    <font>
      <sz val="11"/>
      <color theme="1"/>
      <name val="Calibri"/>
      <family val="2"/>
      <scheme val="minor"/>
    </font>
    <font>
      <sz val="11"/>
      <color theme="1"/>
      <name val="Arial"/>
      <family val="2"/>
    </font>
    <font>
      <b/>
      <sz val="11"/>
      <color theme="1"/>
      <name val="Arial"/>
      <family val="2"/>
    </font>
    <font>
      <i/>
      <sz val="11"/>
      <color theme="1"/>
      <name val="Arial"/>
      <family val="2"/>
    </font>
    <font>
      <b/>
      <i/>
      <sz val="11"/>
      <color theme="1"/>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2" fillId="0" borderId="0" xfId="0" applyFont="1"/>
    <xf numFmtId="0" fontId="2" fillId="0" borderId="1" xfId="0" applyFont="1" applyBorder="1"/>
    <xf numFmtId="0" fontId="2" fillId="2" borderId="1" xfId="0" applyFont="1" applyFill="1" applyBorder="1" applyAlignment="1">
      <alignment wrapText="1"/>
    </xf>
    <xf numFmtId="0" fontId="2" fillId="3" borderId="1" xfId="0" applyFont="1" applyFill="1" applyBorder="1" applyAlignment="1">
      <alignment wrapText="1"/>
    </xf>
    <xf numFmtId="0" fontId="3" fillId="0" borderId="1" xfId="0" applyFont="1" applyBorder="1"/>
    <xf numFmtId="0" fontId="1" fillId="0" borderId="1" xfId="0" applyFont="1" applyBorder="1"/>
    <xf numFmtId="0" fontId="1" fillId="2" borderId="1" xfId="0" applyFont="1" applyFill="1" applyBorder="1"/>
    <xf numFmtId="0" fontId="1" fillId="2" borderId="1" xfId="0" applyFont="1" applyFill="1" applyBorder="1" applyAlignment="1">
      <alignment wrapText="1"/>
    </xf>
    <xf numFmtId="0" fontId="1" fillId="3" borderId="1" xfId="0" applyFont="1" applyFill="1" applyBorder="1" applyAlignment="1">
      <alignment wrapText="1"/>
    </xf>
    <xf numFmtId="0" fontId="1" fillId="3" borderId="1" xfId="0" applyFont="1" applyFill="1" applyBorder="1"/>
    <xf numFmtId="0" fontId="0" fillId="0" borderId="1" xfId="0" applyBorder="1"/>
    <xf numFmtId="0" fontId="1" fillId="0" borderId="1" xfId="0" applyFont="1" applyBorder="1" applyAlignment="1"/>
    <xf numFmtId="0" fontId="4" fillId="0" borderId="1" xfId="0" applyFont="1" applyBorder="1"/>
    <xf numFmtId="0" fontId="4" fillId="2" borderId="1" xfId="0" applyFont="1" applyFill="1" applyBorder="1"/>
    <xf numFmtId="0" fontId="4" fillId="3" borderId="1" xfId="0" applyFont="1" applyFill="1" applyBorder="1"/>
    <xf numFmtId="1" fontId="1" fillId="2" borderId="1" xfId="0" applyNumberFormat="1" applyFont="1" applyFill="1" applyBorder="1" applyAlignment="1">
      <alignment wrapText="1"/>
    </xf>
    <xf numFmtId="0" fontId="1" fillId="4" borderId="1" xfId="0" applyFont="1" applyFill="1" applyBorder="1"/>
    <xf numFmtId="0" fontId="1" fillId="4" borderId="1" xfId="0" applyFont="1" applyFill="1" applyBorder="1" applyAlignment="1">
      <alignment wrapText="1"/>
    </xf>
    <xf numFmtId="0" fontId="1" fillId="5" borderId="1" xfId="0" applyFont="1" applyFill="1" applyBorder="1"/>
    <xf numFmtId="0" fontId="1" fillId="5" borderId="1" xfId="0" applyFont="1" applyFill="1" applyBorder="1" applyAlignment="1">
      <alignment wrapText="1"/>
    </xf>
    <xf numFmtId="1" fontId="4" fillId="2" borderId="1" xfId="0" applyNumberFormat="1"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30"/>
  <sheetViews>
    <sheetView tabSelected="1" zoomScale="90" zoomScaleNormal="90" workbookViewId="0">
      <selection activeCell="E23" sqref="E23"/>
    </sheetView>
  </sheetViews>
  <sheetFormatPr defaultRowHeight="15"/>
  <cols>
    <col min="1" max="1" width="17.140625" customWidth="1"/>
    <col min="2" max="2" width="7" customWidth="1"/>
    <col min="3" max="3" width="39.42578125" customWidth="1"/>
    <col min="4" max="4" width="24" customWidth="1"/>
    <col min="5" max="5" width="24.5703125" customWidth="1"/>
    <col min="6" max="6" width="20" customWidth="1"/>
    <col min="7" max="7" width="25" customWidth="1"/>
    <col min="8" max="8" width="22.7109375" customWidth="1"/>
    <col min="9" max="9" width="25.140625" customWidth="1"/>
    <col min="10" max="10" width="20.5703125" customWidth="1"/>
    <col min="11" max="11" width="25.28515625" customWidth="1"/>
    <col min="12" max="12" width="101.42578125" customWidth="1"/>
  </cols>
  <sheetData>
    <row r="1" spans="1:34" ht="60">
      <c r="A1" s="3" t="s">
        <v>0</v>
      </c>
      <c r="B1" s="3" t="s">
        <v>1</v>
      </c>
      <c r="C1" s="3" t="s">
        <v>10</v>
      </c>
      <c r="D1" s="4" t="s">
        <v>20</v>
      </c>
      <c r="E1" s="4" t="s">
        <v>15</v>
      </c>
      <c r="F1" s="4" t="s">
        <v>14</v>
      </c>
      <c r="G1" s="4" t="s">
        <v>16</v>
      </c>
      <c r="H1" s="5" t="s">
        <v>21</v>
      </c>
      <c r="I1" s="5" t="s">
        <v>17</v>
      </c>
      <c r="J1" s="5" t="s">
        <v>18</v>
      </c>
      <c r="K1" s="5" t="s">
        <v>19</v>
      </c>
      <c r="L1" s="3" t="s">
        <v>2</v>
      </c>
      <c r="M1" s="2"/>
      <c r="N1" s="2"/>
      <c r="O1" s="2"/>
      <c r="P1" s="2"/>
      <c r="Q1" s="2"/>
      <c r="R1" s="2"/>
      <c r="S1" s="2"/>
      <c r="T1" s="2"/>
      <c r="U1" s="2"/>
      <c r="V1" s="2"/>
      <c r="W1" s="2"/>
      <c r="X1" s="2"/>
      <c r="Y1" s="2"/>
      <c r="Z1" s="2"/>
      <c r="AA1" s="2"/>
      <c r="AB1" s="2"/>
      <c r="AC1" s="2"/>
      <c r="AD1" s="2"/>
      <c r="AE1" s="2"/>
      <c r="AF1" s="1"/>
      <c r="AG1" s="1"/>
      <c r="AH1" s="1"/>
    </row>
    <row r="2" spans="1:34">
      <c r="A2" s="6" t="s">
        <v>3</v>
      </c>
      <c r="B2" s="7">
        <v>2</v>
      </c>
      <c r="C2" s="7" t="s">
        <v>13</v>
      </c>
      <c r="D2" s="8">
        <v>33</v>
      </c>
      <c r="E2" s="9">
        <v>33</v>
      </c>
      <c r="F2" s="9"/>
      <c r="G2" s="9"/>
      <c r="H2" s="10">
        <v>300</v>
      </c>
      <c r="I2" s="11">
        <v>300</v>
      </c>
      <c r="J2" s="10"/>
      <c r="K2" s="10"/>
      <c r="L2" s="3"/>
      <c r="M2" s="2"/>
      <c r="N2" s="2"/>
      <c r="O2" s="2"/>
      <c r="P2" s="2"/>
      <c r="Q2" s="2"/>
      <c r="R2" s="2"/>
      <c r="S2" s="2"/>
      <c r="T2" s="2"/>
      <c r="U2" s="2"/>
      <c r="V2" s="2"/>
      <c r="W2" s="2"/>
      <c r="X2" s="2"/>
      <c r="Y2" s="2"/>
      <c r="Z2" s="2"/>
      <c r="AA2" s="2"/>
      <c r="AB2" s="2"/>
      <c r="AC2" s="2"/>
      <c r="AD2" s="2"/>
      <c r="AE2" s="2"/>
      <c r="AF2" s="1"/>
      <c r="AG2" s="1"/>
      <c r="AH2" s="1"/>
    </row>
    <row r="3" spans="1:34">
      <c r="A3" s="12"/>
      <c r="B3" s="7">
        <v>3</v>
      </c>
      <c r="C3" s="7" t="s">
        <v>6</v>
      </c>
      <c r="D3" s="18"/>
      <c r="E3" s="18">
        <v>33</v>
      </c>
      <c r="F3" s="18">
        <v>26</v>
      </c>
      <c r="G3" s="18">
        <f>E2-F3</f>
        <v>7</v>
      </c>
      <c r="H3" s="20"/>
      <c r="I3" s="20">
        <v>300</v>
      </c>
      <c r="J3" s="20">
        <v>224</v>
      </c>
      <c r="K3" s="20">
        <v>76</v>
      </c>
      <c r="L3" s="7" t="s">
        <v>26</v>
      </c>
      <c r="M3" s="1"/>
      <c r="N3" s="1"/>
      <c r="O3" s="1"/>
      <c r="P3" s="1"/>
      <c r="Q3" s="1"/>
      <c r="R3" s="1"/>
      <c r="S3" s="1"/>
      <c r="T3" s="1"/>
      <c r="U3" s="1"/>
      <c r="V3" s="1"/>
      <c r="W3" s="1"/>
      <c r="X3" s="1"/>
      <c r="Y3" s="1"/>
      <c r="Z3" s="1"/>
      <c r="AA3" s="1"/>
      <c r="AB3" s="1"/>
      <c r="AC3" s="1"/>
      <c r="AD3" s="1"/>
      <c r="AE3" s="1"/>
      <c r="AF3" s="1"/>
      <c r="AG3" s="1"/>
      <c r="AH3" s="1"/>
    </row>
    <row r="4" spans="1:34">
      <c r="A4" s="7"/>
      <c r="B4" s="7">
        <v>4</v>
      </c>
      <c r="C4" s="7" t="s">
        <v>7</v>
      </c>
      <c r="D4" s="8"/>
      <c r="E4" s="8">
        <v>26</v>
      </c>
      <c r="F4" s="8">
        <v>5</v>
      </c>
      <c r="G4" s="8">
        <f>E4-F4</f>
        <v>21</v>
      </c>
      <c r="H4" s="11"/>
      <c r="I4" s="11">
        <v>224</v>
      </c>
      <c r="J4" s="11">
        <f>I4-K4</f>
        <v>53</v>
      </c>
      <c r="K4" s="11">
        <v>171</v>
      </c>
      <c r="L4" s="7" t="s">
        <v>27</v>
      </c>
      <c r="M4" s="1"/>
      <c r="N4" s="1"/>
      <c r="O4" s="1"/>
      <c r="P4" s="1"/>
      <c r="Q4" s="1"/>
      <c r="R4" s="1"/>
      <c r="S4" s="1"/>
      <c r="T4" s="1"/>
      <c r="U4" s="1"/>
      <c r="V4" s="1"/>
      <c r="W4" s="1"/>
      <c r="X4" s="1"/>
      <c r="Y4" s="1"/>
      <c r="Z4" s="1"/>
      <c r="AA4" s="1"/>
      <c r="AB4" s="1"/>
      <c r="AC4" s="1"/>
      <c r="AD4" s="1"/>
      <c r="AE4" s="1"/>
      <c r="AF4" s="1"/>
      <c r="AG4" s="1"/>
      <c r="AH4" s="1"/>
    </row>
    <row r="5" spans="1:34">
      <c r="A5" s="6" t="s">
        <v>4</v>
      </c>
      <c r="B5" s="7">
        <v>5</v>
      </c>
      <c r="C5" s="7" t="s">
        <v>29</v>
      </c>
      <c r="D5" s="18">
        <v>266</v>
      </c>
      <c r="E5" s="18">
        <v>266</v>
      </c>
      <c r="F5" s="18">
        <v>200</v>
      </c>
      <c r="G5" s="18">
        <f>E5-F5</f>
        <v>66</v>
      </c>
      <c r="H5" s="20">
        <v>1000</v>
      </c>
      <c r="I5" s="20">
        <v>1000</v>
      </c>
      <c r="J5" s="20">
        <v>375</v>
      </c>
      <c r="K5" s="20">
        <f>I5-J5</f>
        <v>625</v>
      </c>
      <c r="L5" s="7" t="s">
        <v>22</v>
      </c>
      <c r="M5" s="1"/>
      <c r="N5" s="1"/>
      <c r="O5" s="1"/>
      <c r="P5" s="1"/>
      <c r="Q5" s="1"/>
      <c r="R5" s="1"/>
      <c r="S5" s="1"/>
      <c r="T5" s="1"/>
      <c r="U5" s="1"/>
      <c r="V5" s="1"/>
      <c r="W5" s="1"/>
      <c r="X5" s="1"/>
      <c r="Y5" s="1"/>
      <c r="Z5" s="1"/>
      <c r="AA5" s="1"/>
      <c r="AB5" s="1"/>
      <c r="AC5" s="1"/>
      <c r="AD5" s="1"/>
      <c r="AE5" s="1"/>
      <c r="AF5" s="1"/>
      <c r="AG5" s="1"/>
      <c r="AH5" s="1"/>
    </row>
    <row r="6" spans="1:34">
      <c r="A6" s="6" t="s">
        <v>5</v>
      </c>
      <c r="B6" s="7">
        <v>6</v>
      </c>
      <c r="C6" s="7" t="s">
        <v>8</v>
      </c>
      <c r="D6" s="8">
        <v>1000</v>
      </c>
      <c r="E6" s="8">
        <v>1000</v>
      </c>
      <c r="F6" s="8"/>
      <c r="G6" s="8">
        <v>500</v>
      </c>
      <c r="H6" s="11">
        <v>1111</v>
      </c>
      <c r="I6" s="11">
        <v>1111</v>
      </c>
      <c r="J6" s="11"/>
      <c r="K6" s="11">
        <v>555</v>
      </c>
      <c r="L6" s="7" t="s">
        <v>9</v>
      </c>
      <c r="M6" s="1"/>
      <c r="N6" s="1"/>
      <c r="O6" s="1"/>
      <c r="P6" s="1"/>
      <c r="Q6" s="1"/>
      <c r="R6" s="1"/>
      <c r="S6" s="1"/>
      <c r="T6" s="1"/>
      <c r="U6" s="1"/>
      <c r="V6" s="1"/>
      <c r="W6" s="1"/>
      <c r="X6" s="1"/>
      <c r="Y6" s="1"/>
      <c r="Z6" s="1"/>
      <c r="AA6" s="1"/>
      <c r="AB6" s="1"/>
      <c r="AC6" s="1"/>
      <c r="AD6" s="1"/>
      <c r="AE6" s="1"/>
      <c r="AF6" s="1"/>
      <c r="AG6" s="1"/>
      <c r="AH6" s="1"/>
    </row>
    <row r="7" spans="1:34">
      <c r="A7" s="6" t="s">
        <v>11</v>
      </c>
      <c r="B7" s="7">
        <v>8</v>
      </c>
      <c r="C7" s="7" t="s">
        <v>30</v>
      </c>
      <c r="D7" s="18">
        <v>600</v>
      </c>
      <c r="E7" s="18">
        <v>600</v>
      </c>
      <c r="F7" s="18">
        <v>200</v>
      </c>
      <c r="G7" s="18">
        <v>400</v>
      </c>
      <c r="H7" s="20">
        <v>333</v>
      </c>
      <c r="I7" s="20">
        <v>333</v>
      </c>
      <c r="J7" s="20">
        <f>333-111</f>
        <v>222</v>
      </c>
      <c r="K7" s="20">
        <v>111</v>
      </c>
      <c r="L7" s="7" t="s">
        <v>33</v>
      </c>
      <c r="M7" s="1"/>
      <c r="N7" s="1"/>
      <c r="O7" s="1"/>
      <c r="P7" s="1"/>
      <c r="Q7" s="1"/>
      <c r="R7" s="1"/>
      <c r="S7" s="1"/>
      <c r="T7" s="1"/>
      <c r="U7" s="1"/>
      <c r="V7" s="1"/>
      <c r="W7" s="1"/>
      <c r="X7" s="1"/>
      <c r="Y7" s="1"/>
      <c r="Z7" s="1"/>
      <c r="AA7" s="1"/>
      <c r="AB7" s="1"/>
      <c r="AC7" s="1"/>
      <c r="AD7" s="1"/>
      <c r="AE7" s="1"/>
      <c r="AF7" s="1"/>
      <c r="AG7" s="1"/>
      <c r="AH7" s="1"/>
    </row>
    <row r="8" spans="1:34">
      <c r="A8" s="6"/>
      <c r="B8" s="7">
        <v>9</v>
      </c>
      <c r="C8" s="7" t="s">
        <v>31</v>
      </c>
      <c r="D8" s="8"/>
      <c r="E8" s="8">
        <v>400</v>
      </c>
      <c r="F8" s="8">
        <f>400-57</f>
        <v>343</v>
      </c>
      <c r="G8" s="8">
        <v>57</v>
      </c>
      <c r="H8" s="11"/>
      <c r="I8" s="11">
        <v>222</v>
      </c>
      <c r="J8" s="11">
        <f>2/3*I8</f>
        <v>148</v>
      </c>
      <c r="K8" s="11">
        <f>I8/3</f>
        <v>74</v>
      </c>
      <c r="L8" s="7" t="s">
        <v>28</v>
      </c>
      <c r="M8" s="1"/>
      <c r="N8" s="1"/>
      <c r="O8" s="1"/>
      <c r="P8" s="1"/>
      <c r="Q8" s="1"/>
      <c r="R8" s="1"/>
      <c r="S8" s="1"/>
      <c r="T8" s="1"/>
      <c r="U8" s="1"/>
      <c r="V8" s="1"/>
      <c r="W8" s="1"/>
      <c r="X8" s="1"/>
      <c r="Y8" s="1"/>
      <c r="Z8" s="1"/>
      <c r="AA8" s="1"/>
      <c r="AB8" s="1"/>
      <c r="AC8" s="1"/>
      <c r="AD8" s="1"/>
      <c r="AE8" s="1"/>
      <c r="AF8" s="1"/>
      <c r="AG8" s="1"/>
      <c r="AH8" s="1"/>
    </row>
    <row r="9" spans="1:34">
      <c r="A9" s="6"/>
      <c r="B9" s="7">
        <v>10</v>
      </c>
      <c r="C9" s="13" t="s">
        <v>25</v>
      </c>
      <c r="D9" s="19" t="s">
        <v>24</v>
      </c>
      <c r="E9" s="18">
        <v>343</v>
      </c>
      <c r="F9" s="19" t="s">
        <v>24</v>
      </c>
      <c r="G9" s="19" t="s">
        <v>24</v>
      </c>
      <c r="H9" s="21" t="s">
        <v>24</v>
      </c>
      <c r="I9" s="21">
        <v>148</v>
      </c>
      <c r="J9" s="21" t="s">
        <v>24</v>
      </c>
      <c r="K9" s="21" t="s">
        <v>24</v>
      </c>
      <c r="L9" s="7"/>
      <c r="M9" s="1"/>
      <c r="N9" s="1"/>
      <c r="O9" s="1"/>
      <c r="P9" s="1"/>
      <c r="Q9" s="1"/>
      <c r="R9" s="1"/>
      <c r="S9" s="1"/>
      <c r="T9" s="1"/>
      <c r="U9" s="1"/>
      <c r="V9" s="1"/>
      <c r="W9" s="1"/>
      <c r="X9" s="1"/>
      <c r="Y9" s="1"/>
      <c r="Z9" s="1"/>
      <c r="AA9" s="1"/>
      <c r="AB9" s="1"/>
      <c r="AC9" s="1"/>
      <c r="AD9" s="1"/>
      <c r="AE9" s="1"/>
      <c r="AF9" s="1"/>
      <c r="AG9" s="1"/>
      <c r="AH9" s="1"/>
    </row>
    <row r="10" spans="1:34">
      <c r="A10" s="6"/>
      <c r="B10" s="7"/>
      <c r="C10" s="13"/>
      <c r="D10" s="9"/>
      <c r="E10" s="8"/>
      <c r="F10" s="9"/>
      <c r="G10" s="9"/>
      <c r="H10" s="10"/>
      <c r="I10" s="10"/>
      <c r="J10" s="10"/>
      <c r="K10" s="10"/>
      <c r="L10" s="7"/>
      <c r="M10" s="1"/>
      <c r="N10" s="1"/>
      <c r="O10" s="1"/>
      <c r="P10" s="1"/>
      <c r="Q10" s="1"/>
      <c r="R10" s="1"/>
      <c r="S10" s="1"/>
      <c r="T10" s="1"/>
      <c r="U10" s="1"/>
      <c r="V10" s="1"/>
      <c r="W10" s="1"/>
      <c r="X10" s="1"/>
      <c r="Y10" s="1"/>
      <c r="Z10" s="1"/>
      <c r="AA10" s="1"/>
      <c r="AB10" s="1"/>
      <c r="AC10" s="1"/>
      <c r="AD10" s="1"/>
      <c r="AE10" s="1"/>
      <c r="AF10" s="1"/>
      <c r="AG10" s="1"/>
      <c r="AH10" s="1"/>
    </row>
    <row r="11" spans="1:34">
      <c r="A11" s="6" t="s">
        <v>34</v>
      </c>
      <c r="B11" s="7">
        <v>11</v>
      </c>
      <c r="C11" s="13" t="s">
        <v>35</v>
      </c>
      <c r="D11" s="19">
        <v>1044</v>
      </c>
      <c r="E11" s="18"/>
      <c r="F11" s="19"/>
      <c r="G11" s="19"/>
      <c r="H11" s="21">
        <v>1429</v>
      </c>
      <c r="I11" s="21"/>
      <c r="J11" s="21"/>
      <c r="K11" s="21"/>
      <c r="L11" s="7"/>
      <c r="M11" s="1"/>
      <c r="N11" s="1"/>
      <c r="O11" s="1"/>
      <c r="P11" s="1"/>
      <c r="Q11" s="1"/>
      <c r="R11" s="1"/>
      <c r="S11" s="1"/>
      <c r="T11" s="1"/>
      <c r="U11" s="1"/>
      <c r="V11" s="1"/>
      <c r="W11" s="1"/>
      <c r="X11" s="1"/>
      <c r="Y11" s="1"/>
      <c r="Z11" s="1"/>
      <c r="AA11" s="1"/>
      <c r="AB11" s="1"/>
      <c r="AC11" s="1"/>
      <c r="AD11" s="1"/>
      <c r="AE11" s="1"/>
      <c r="AF11" s="1"/>
      <c r="AG11" s="1"/>
      <c r="AH11" s="1"/>
    </row>
    <row r="12" spans="1:34">
      <c r="A12" s="6"/>
      <c r="B12" s="7">
        <v>12</v>
      </c>
      <c r="C12" s="13" t="s">
        <v>36</v>
      </c>
      <c r="D12" s="9"/>
      <c r="E12" s="8">
        <v>1044</v>
      </c>
      <c r="F12" s="9">
        <v>1023</v>
      </c>
      <c r="G12" s="17">
        <v>50</v>
      </c>
      <c r="H12" s="10"/>
      <c r="I12" s="10">
        <v>1429</v>
      </c>
      <c r="J12" s="10">
        <f>I12-K12</f>
        <v>1073</v>
      </c>
      <c r="K12" s="10">
        <v>356</v>
      </c>
      <c r="L12" s="7" t="s">
        <v>49</v>
      </c>
      <c r="M12" s="1"/>
      <c r="N12" s="1"/>
      <c r="O12" s="1"/>
      <c r="P12" s="1"/>
      <c r="Q12" s="1"/>
      <c r="R12" s="1"/>
      <c r="S12" s="1"/>
      <c r="T12" s="1"/>
      <c r="U12" s="1"/>
      <c r="V12" s="1"/>
      <c r="W12" s="1"/>
      <c r="X12" s="1"/>
      <c r="Y12" s="1"/>
      <c r="Z12" s="1"/>
      <c r="AA12" s="1"/>
      <c r="AB12" s="1"/>
      <c r="AC12" s="1"/>
      <c r="AD12" s="1"/>
      <c r="AE12" s="1"/>
      <c r="AF12" s="1"/>
      <c r="AG12" s="1"/>
      <c r="AH12" s="1"/>
    </row>
    <row r="13" spans="1:34">
      <c r="A13" s="6"/>
      <c r="B13" s="7">
        <v>13</v>
      </c>
      <c r="C13" s="13" t="s">
        <v>37</v>
      </c>
      <c r="D13" s="19"/>
      <c r="E13" s="18">
        <v>1044</v>
      </c>
      <c r="F13" s="19">
        <v>456</v>
      </c>
      <c r="G13" s="19">
        <f>E13-F13</f>
        <v>588</v>
      </c>
      <c r="H13" s="21"/>
      <c r="I13" s="21">
        <v>1429</v>
      </c>
      <c r="J13" s="21">
        <f>I13-K13</f>
        <v>459</v>
      </c>
      <c r="K13" s="21">
        <v>970</v>
      </c>
      <c r="L13" s="7" t="s">
        <v>44</v>
      </c>
      <c r="M13" s="1"/>
      <c r="N13" s="1"/>
      <c r="O13" s="1"/>
      <c r="P13" s="1"/>
      <c r="Q13" s="1"/>
      <c r="R13" s="1"/>
      <c r="S13" s="1"/>
      <c r="T13" s="1"/>
      <c r="U13" s="1"/>
      <c r="V13" s="1"/>
      <c r="W13" s="1"/>
      <c r="X13" s="1"/>
      <c r="Y13" s="1"/>
      <c r="Z13" s="1"/>
      <c r="AA13" s="1"/>
      <c r="AB13" s="1"/>
      <c r="AC13" s="1"/>
      <c r="AD13" s="1"/>
      <c r="AE13" s="1"/>
      <c r="AF13" s="1"/>
      <c r="AG13" s="1"/>
      <c r="AH13" s="1"/>
    </row>
    <row r="14" spans="1:34">
      <c r="A14" s="6"/>
      <c r="B14" s="7">
        <v>14</v>
      </c>
      <c r="C14" s="13" t="s">
        <v>40</v>
      </c>
      <c r="D14" s="9"/>
      <c r="E14" s="8">
        <v>1044</v>
      </c>
      <c r="F14" s="9">
        <v>978</v>
      </c>
      <c r="G14" s="9">
        <f>E14-F14</f>
        <v>66</v>
      </c>
      <c r="H14" s="10"/>
      <c r="I14" s="10">
        <v>1429</v>
      </c>
      <c r="J14" s="10">
        <f>I14-K14</f>
        <v>979</v>
      </c>
      <c r="K14" s="10">
        <v>450</v>
      </c>
      <c r="L14" s="7" t="s">
        <v>45</v>
      </c>
      <c r="M14" s="1"/>
      <c r="N14" s="1"/>
      <c r="O14" s="1"/>
      <c r="P14" s="1"/>
      <c r="Q14" s="1"/>
      <c r="R14" s="1"/>
      <c r="S14" s="1"/>
      <c r="T14" s="1"/>
      <c r="U14" s="1"/>
      <c r="V14" s="1"/>
      <c r="W14" s="1"/>
      <c r="X14" s="1"/>
      <c r="Y14" s="1"/>
      <c r="Z14" s="1"/>
      <c r="AA14" s="1"/>
      <c r="AB14" s="1"/>
      <c r="AC14" s="1"/>
      <c r="AD14" s="1"/>
      <c r="AE14" s="1"/>
      <c r="AF14" s="1"/>
      <c r="AG14" s="1"/>
      <c r="AH14" s="1"/>
    </row>
    <row r="15" spans="1:34">
      <c r="A15" s="6"/>
      <c r="B15" s="7">
        <v>15</v>
      </c>
      <c r="C15" s="13" t="s">
        <v>41</v>
      </c>
      <c r="D15" s="19"/>
      <c r="E15" s="18">
        <v>1044</v>
      </c>
      <c r="F15" s="19">
        <v>1044</v>
      </c>
      <c r="G15" s="19">
        <v>0</v>
      </c>
      <c r="H15" s="21"/>
      <c r="I15" s="21">
        <v>1429</v>
      </c>
      <c r="J15" s="21">
        <v>1429</v>
      </c>
      <c r="K15" s="21">
        <v>0</v>
      </c>
      <c r="L15" s="7" t="s">
        <v>46</v>
      </c>
      <c r="M15" s="1"/>
      <c r="N15" s="1"/>
      <c r="O15" s="1"/>
      <c r="P15" s="1"/>
      <c r="Q15" s="1"/>
      <c r="R15" s="1"/>
      <c r="S15" s="1"/>
      <c r="T15" s="1"/>
      <c r="U15" s="1"/>
      <c r="V15" s="1"/>
      <c r="W15" s="1"/>
      <c r="X15" s="1"/>
      <c r="Y15" s="1"/>
      <c r="Z15" s="1"/>
      <c r="AA15" s="1"/>
      <c r="AB15" s="1"/>
      <c r="AC15" s="1"/>
      <c r="AD15" s="1"/>
      <c r="AE15" s="1"/>
      <c r="AF15" s="1"/>
      <c r="AG15" s="1"/>
      <c r="AH15" s="1"/>
    </row>
    <row r="16" spans="1:34">
      <c r="A16" s="6"/>
      <c r="B16" s="7">
        <v>16</v>
      </c>
      <c r="C16" s="13" t="s">
        <v>42</v>
      </c>
      <c r="D16" s="9"/>
      <c r="E16" s="8">
        <v>1044</v>
      </c>
      <c r="F16" s="9">
        <v>1034</v>
      </c>
      <c r="G16" s="9">
        <v>17</v>
      </c>
      <c r="H16" s="10"/>
      <c r="I16" s="10">
        <v>1429</v>
      </c>
      <c r="J16" s="10">
        <v>1415</v>
      </c>
      <c r="K16" s="10">
        <v>14</v>
      </c>
      <c r="L16" s="7" t="s">
        <v>47</v>
      </c>
      <c r="M16" s="1"/>
      <c r="N16" s="1"/>
      <c r="O16" s="1"/>
      <c r="P16" s="1"/>
      <c r="Q16" s="1"/>
      <c r="R16" s="1"/>
      <c r="S16" s="1"/>
      <c r="T16" s="1"/>
      <c r="U16" s="1"/>
      <c r="V16" s="1"/>
      <c r="W16" s="1"/>
      <c r="X16" s="1"/>
      <c r="Y16" s="1"/>
      <c r="Z16" s="1"/>
      <c r="AA16" s="1"/>
      <c r="AB16" s="1"/>
      <c r="AC16" s="1"/>
      <c r="AD16" s="1"/>
      <c r="AE16" s="1"/>
      <c r="AF16" s="1"/>
      <c r="AG16" s="1"/>
      <c r="AH16" s="1"/>
    </row>
    <row r="17" spans="1:34">
      <c r="A17" s="6"/>
      <c r="B17" s="7">
        <v>17</v>
      </c>
      <c r="C17" s="13" t="s">
        <v>51</v>
      </c>
      <c r="D17" s="19">
        <v>348</v>
      </c>
      <c r="E17" s="18">
        <v>348</v>
      </c>
      <c r="F17" s="19">
        <f>E17-G17</f>
        <v>248</v>
      </c>
      <c r="G17" s="19">
        <v>100</v>
      </c>
      <c r="H17" s="21">
        <v>476</v>
      </c>
      <c r="I17" s="21">
        <v>476</v>
      </c>
      <c r="J17" s="21">
        <f>I17-K17</f>
        <v>376</v>
      </c>
      <c r="K17" s="21">
        <v>100</v>
      </c>
      <c r="L17" s="7" t="s">
        <v>48</v>
      </c>
      <c r="M17" s="1"/>
      <c r="N17" s="1"/>
      <c r="O17" s="1"/>
      <c r="P17" s="1"/>
      <c r="Q17" s="1"/>
      <c r="R17" s="1"/>
      <c r="S17" s="1"/>
      <c r="T17" s="1"/>
      <c r="U17" s="1"/>
      <c r="V17" s="1"/>
      <c r="W17" s="1"/>
      <c r="X17" s="1"/>
      <c r="Y17" s="1"/>
      <c r="Z17" s="1"/>
      <c r="AA17" s="1"/>
      <c r="AB17" s="1"/>
      <c r="AC17" s="1"/>
      <c r="AD17" s="1"/>
      <c r="AE17" s="1"/>
      <c r="AF17" s="1"/>
      <c r="AG17" s="1"/>
      <c r="AH17" s="1"/>
    </row>
    <row r="18" spans="1:34">
      <c r="A18" s="6"/>
      <c r="B18" s="7">
        <v>18</v>
      </c>
      <c r="C18" s="13" t="s">
        <v>43</v>
      </c>
      <c r="D18" s="9"/>
      <c r="E18" s="8">
        <v>1044</v>
      </c>
      <c r="F18" s="9">
        <v>609</v>
      </c>
      <c r="G18" s="9">
        <v>434</v>
      </c>
      <c r="H18" s="10"/>
      <c r="I18" s="10">
        <v>1429</v>
      </c>
      <c r="J18" s="10">
        <v>786</v>
      </c>
      <c r="K18" s="10">
        <f>I18-J18</f>
        <v>643</v>
      </c>
      <c r="L18" s="7" t="s">
        <v>50</v>
      </c>
      <c r="M18" s="1"/>
      <c r="N18" s="1"/>
      <c r="O18" s="1"/>
      <c r="P18" s="1"/>
      <c r="Q18" s="1"/>
      <c r="R18" s="1"/>
      <c r="S18" s="1"/>
      <c r="T18" s="1"/>
      <c r="U18" s="1"/>
      <c r="V18" s="1"/>
      <c r="W18" s="1"/>
      <c r="X18" s="1"/>
      <c r="Y18" s="1"/>
      <c r="Z18" s="1"/>
      <c r="AA18" s="1"/>
      <c r="AB18" s="1"/>
      <c r="AC18" s="1"/>
      <c r="AD18" s="1"/>
      <c r="AE18" s="1"/>
      <c r="AF18" s="1"/>
      <c r="AG18" s="1"/>
      <c r="AH18" s="1"/>
    </row>
    <row r="19" spans="1:34">
      <c r="A19" s="6"/>
      <c r="B19" s="7"/>
      <c r="C19" s="7"/>
      <c r="D19" s="18"/>
      <c r="E19" s="18"/>
      <c r="F19" s="18"/>
      <c r="G19" s="18"/>
      <c r="H19" s="20"/>
      <c r="I19" s="20"/>
      <c r="J19" s="20"/>
      <c r="K19" s="20"/>
      <c r="L19" s="7"/>
      <c r="M19" s="1"/>
      <c r="N19" s="1"/>
      <c r="O19" s="1"/>
      <c r="P19" s="1"/>
      <c r="Q19" s="1"/>
      <c r="R19" s="1"/>
      <c r="S19" s="1"/>
      <c r="T19" s="1"/>
      <c r="U19" s="1"/>
      <c r="V19" s="1"/>
      <c r="W19" s="1"/>
      <c r="X19" s="1"/>
      <c r="Y19" s="1"/>
      <c r="Z19" s="1"/>
      <c r="AA19" s="1"/>
      <c r="AB19" s="1"/>
      <c r="AC19" s="1"/>
      <c r="AD19" s="1"/>
      <c r="AE19" s="1"/>
      <c r="AF19" s="1"/>
      <c r="AG19" s="1"/>
      <c r="AH19" s="1"/>
    </row>
    <row r="20" spans="1:34">
      <c r="A20" s="14" t="s">
        <v>23</v>
      </c>
      <c r="B20" s="7"/>
      <c r="C20" s="7"/>
      <c r="D20" s="15">
        <f>SUM(D2:D18)</f>
        <v>3291</v>
      </c>
      <c r="E20" s="8"/>
      <c r="F20" s="8"/>
      <c r="G20" s="22">
        <f>SUM(G3:G10)+G17+G18</f>
        <v>1585</v>
      </c>
      <c r="H20" s="16">
        <f>SUM(H2:H18)</f>
        <v>4649</v>
      </c>
      <c r="I20" s="11"/>
      <c r="J20" s="11"/>
      <c r="K20" s="16">
        <f>SUM(K3:K10)+K17+K18</f>
        <v>2355</v>
      </c>
      <c r="L20" s="7"/>
      <c r="M20" s="1"/>
      <c r="N20" s="1"/>
      <c r="O20" s="1"/>
      <c r="P20" s="1"/>
      <c r="Q20" s="1"/>
      <c r="R20" s="1"/>
      <c r="S20" s="1"/>
      <c r="T20" s="1"/>
      <c r="U20" s="1"/>
      <c r="V20" s="1"/>
      <c r="W20" s="1"/>
      <c r="X20" s="1"/>
      <c r="Y20" s="1"/>
      <c r="Z20" s="1"/>
      <c r="AA20" s="1"/>
      <c r="AB20" s="1"/>
      <c r="AC20" s="1"/>
      <c r="AD20" s="1"/>
      <c r="AE20" s="1"/>
      <c r="AF20" s="1"/>
      <c r="AG20" s="1"/>
      <c r="AH20" s="1"/>
    </row>
    <row r="21" spans="1:34">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c r="A25" s="1" t="s">
        <v>12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c r="A26" s="1" t="s">
        <v>32</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c r="A27" s="1" t="s">
        <v>52</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c r="A29" s="1" t="s">
        <v>38</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c r="A30" s="1" t="s">
        <v>39</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sheetData>
  <pageMargins left="0.7" right="0.7" top="0.75" bottom="0.75" header="0.3" footer="0.3"/>
  <pageSetup paperSize="9"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Progress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clay</dc:creator>
  <cp:lastModifiedBy>Joanne clay</cp:lastModifiedBy>
  <dcterms:created xsi:type="dcterms:W3CDTF">2018-08-29T23:21:18Z</dcterms:created>
  <dcterms:modified xsi:type="dcterms:W3CDTF">2018-12-23T01:02:20Z</dcterms:modified>
</cp:coreProperties>
</file>