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Feuille 1" sheetId="1" r:id="rId4"/>
  </sheets>
</workbook>
</file>

<file path=xl/sharedStrings.xml><?xml version="1.0" encoding="utf-8"?>
<sst xmlns="http://schemas.openxmlformats.org/spreadsheetml/2006/main" uniqueCount="652">
  <si>
    <t>PROVIDING LIST 2025-2026</t>
  </si>
  <si>
    <r>
      <rPr>
        <sz val="12"/>
        <color indexed="9"/>
        <rFont val="Arial"/>
      </rPr>
      <t xml:space="preserve">In order to be able to free yourselves of all the pressure and waste of time due to buying your provisions for your cruise, we offer-from Guadeloupe- to prepare, pack and deliver your provisions aboard your boat for your </t>
    </r>
    <r>
      <rPr>
        <b val="1"/>
        <sz val="12"/>
        <color indexed="9"/>
        <rFont val="Arial"/>
      </rPr>
      <t>arrival day</t>
    </r>
    <r>
      <rPr>
        <sz val="12"/>
        <color indexed="9"/>
        <rFont val="Arial"/>
      </rPr>
      <t xml:space="preserve">.
</t>
    </r>
    <r>
      <rPr>
        <sz val="12"/>
        <color indexed="9"/>
        <rFont val="Arial"/>
      </rPr>
      <t xml:space="preserve">
</t>
    </r>
    <r>
      <rPr>
        <sz val="12"/>
        <color indexed="9"/>
        <rFont val="Arial"/>
      </rPr>
      <t xml:space="preserve"> To be capable of doing this , we propose : 
</t>
    </r>
    <r>
      <rPr>
        <sz val="12"/>
        <color indexed="9"/>
        <rFont val="Arial"/>
      </rPr>
      <t xml:space="preserve">  * A list containing up to </t>
    </r>
    <r>
      <rPr>
        <b val="1"/>
        <sz val="12"/>
        <color indexed="9"/>
        <rFont val="Arial"/>
      </rPr>
      <t>300 general alimentary products</t>
    </r>
    <r>
      <rPr>
        <sz val="12"/>
        <color indexed="9"/>
        <rFont val="Arial"/>
      </rPr>
      <t xml:space="preserve">. 
</t>
    </r>
    <r>
      <rPr>
        <sz val="12"/>
        <color indexed="9"/>
        <rFont val="Arial"/>
      </rPr>
      <t xml:space="preserve">
</t>
    </r>
    <r>
      <rPr>
        <sz val="12"/>
        <color indexed="9"/>
        <rFont val="Arial"/>
      </rPr>
      <t xml:space="preserve">Is making your order is causing you a problem ? Don't worry 
</t>
    </r>
    <r>
      <rPr>
        <sz val="12"/>
        <color indexed="9"/>
        <rFont val="Arial"/>
      </rPr>
      <t xml:space="preserve">We can make up, free of charge , a pro-forma according to your needs, the number of participants and the duration of your trip. 
</t>
    </r>
    <r>
      <rPr>
        <sz val="12"/>
        <color indexed="9"/>
        <rFont val="Arial"/>
      </rPr>
      <t xml:space="preserve"> </t>
    </r>
    <r>
      <rPr>
        <b val="1"/>
        <sz val="12"/>
        <color indexed="11"/>
        <rFont val="Arial"/>
      </rPr>
      <t xml:space="preserve">In case you would like to have your favorite brands among your order, a certain packaging that would seem more adapted or  specific products such as  organic food or baby products.  We will be very happy to help you depending on the availabilities present on the Island.
</t>
    </r>
    <r>
      <rPr>
        <sz val="12"/>
        <color indexed="9"/>
        <rFont val="Arial"/>
      </rPr>
      <t xml:space="preserve"> 
</t>
    </r>
    <r>
      <rPr>
        <sz val="12"/>
        <color indexed="9"/>
        <rFont val="Arial"/>
      </rPr>
      <t xml:space="preserve"> </t>
    </r>
    <r>
      <rPr>
        <b val="1"/>
        <u val="single"/>
        <sz val="12"/>
        <color indexed="13"/>
        <rFont val="Arial"/>
      </rPr>
      <t>Appro's advice and suggestions :</t>
    </r>
    <r>
      <rPr>
        <sz val="12"/>
        <color indexed="9"/>
        <rFont val="Arial"/>
      </rPr>
      <t xml:space="preserve"> 
</t>
    </r>
    <r>
      <rPr>
        <sz val="12"/>
        <color indexed="9"/>
        <rFont val="Arial"/>
      </rPr>
      <t xml:space="preserve">
</t>
    </r>
    <r>
      <rPr>
        <sz val="12"/>
        <color indexed="9"/>
        <rFont val="Arial"/>
      </rPr>
      <t xml:space="preserve">-  </t>
    </r>
    <r>
      <rPr>
        <b val="1"/>
        <sz val="12"/>
        <color indexed="9"/>
        <rFont val="Arial"/>
      </rPr>
      <t>1</t>
    </r>
    <r>
      <rPr>
        <sz val="12"/>
        <color indexed="9"/>
        <rFont val="Arial"/>
      </rPr>
      <t xml:space="preserve"> </t>
    </r>
    <r>
      <rPr>
        <b val="1"/>
        <sz val="12"/>
        <color indexed="9"/>
        <rFont val="Arial"/>
      </rPr>
      <t>litre</t>
    </r>
    <r>
      <rPr>
        <sz val="12"/>
        <color indexed="9"/>
        <rFont val="Arial"/>
      </rPr>
      <t xml:space="preserve"> water is the minimum that you should count per day per person in the tropics .
</t>
    </r>
    <r>
      <rPr>
        <sz val="12"/>
        <color indexed="9"/>
        <rFont val="Arial"/>
      </rPr>
      <t xml:space="preserve">-   Vaccum packed sliced bread will last at least one month. It's one of the products that is weel adapted to sailing life.
</t>
    </r>
    <r>
      <rPr>
        <sz val="12"/>
        <color indexed="9"/>
        <rFont val="Arial"/>
      </rPr>
      <t xml:space="preserve">In the south you ill not be able to find any fresh bread Bequia onwards.
</t>
    </r>
    <r>
      <rPr>
        <sz val="12"/>
        <color indexed="9"/>
        <rFont val="Arial"/>
      </rPr>
      <t xml:space="preserve">We can guarantee that our market products will ripen progressively during you cruise. please note that citrus fruits will accelerate the ripening of other fruits and vegetables if they are placed next to each other. 
</t>
    </r>
    <r>
      <rPr>
        <sz val="12"/>
        <color indexed="9"/>
        <rFont val="Arial"/>
      </rPr>
      <t xml:space="preserve">
</t>
    </r>
    <r>
      <rPr>
        <sz val="12"/>
        <color indexed="9"/>
        <rFont val="Arial"/>
      </rPr>
      <t xml:space="preserve"> Check the </t>
    </r>
    <r>
      <rPr>
        <b val="1"/>
        <sz val="12"/>
        <color indexed="9"/>
        <rFont val="Arial"/>
      </rPr>
      <t>size</t>
    </r>
    <r>
      <rPr>
        <sz val="12"/>
        <color indexed="9"/>
        <rFont val="Arial"/>
      </rPr>
      <t xml:space="preserve"> of your fridge before completing your fresh fruit order. 
</t>
    </r>
    <r>
      <rPr>
        <b val="1"/>
        <sz val="12"/>
        <color indexed="14"/>
        <rFont val="Arial"/>
      </rPr>
      <t>Warning !</t>
    </r>
    <r>
      <rPr>
        <b val="1"/>
        <sz val="12"/>
        <color indexed="9"/>
        <rFont val="Arial"/>
      </rPr>
      <t xml:space="preserve"> </t>
    </r>
    <r>
      <rPr>
        <b val="1"/>
        <sz val="12"/>
        <color indexed="11"/>
        <rFont val="Arial"/>
      </rPr>
      <t xml:space="preserve">The Freezer compartment can generally only be used as cold compartment. Also provisioning in the South Caribbean markets products such as meat and dairy products could verry limited to find and expensive. It is better to buy a good amount of food here as an example fish and shellfish will be more available here with much better quality. </t>
    </r>
    <r>
      <rPr>
        <b val="1"/>
        <sz val="12"/>
        <color indexed="9"/>
        <rFont val="Arial"/>
      </rPr>
      <t xml:space="preserve">
</t>
    </r>
    <r>
      <rPr>
        <b val="1"/>
        <u val="single"/>
        <sz val="12"/>
        <color indexed="15"/>
        <rFont val="Arial"/>
      </rPr>
      <t xml:space="preserve">
</t>
    </r>
    <r>
      <rPr>
        <b val="1"/>
        <u val="single"/>
        <sz val="12"/>
        <color indexed="15"/>
        <rFont val="Arial"/>
      </rPr>
      <t xml:space="preserve">General Selling conditions : 
</t>
    </r>
    <r>
      <rPr>
        <sz val="12"/>
        <color indexed="9"/>
        <rFont val="Arial"/>
      </rPr>
      <t xml:space="preserve">Our process will be charged with VAT included and futhermore there is no added delivery cost
</t>
    </r>
    <r>
      <rPr>
        <sz val="12"/>
        <color indexed="9"/>
        <rFont val="Arial"/>
      </rPr>
      <t xml:space="preserve"> A minimum order of</t>
    </r>
    <r>
      <rPr>
        <b val="1"/>
        <sz val="12"/>
        <color indexed="9"/>
        <rFont val="Arial"/>
      </rPr>
      <t xml:space="preserve"> </t>
    </r>
    <r>
      <rPr>
        <b val="1"/>
        <sz val="12"/>
        <color indexed="9"/>
        <rFont val="Arial"/>
      </rPr>
      <t xml:space="preserve">350 euros </t>
    </r>
    <r>
      <rPr>
        <sz val="12"/>
        <color indexed="9"/>
        <rFont val="Arial"/>
      </rPr>
      <t>is request. For an order less then</t>
    </r>
    <r>
      <rPr>
        <b val="1"/>
        <sz val="12"/>
        <color indexed="9"/>
        <rFont val="Arial"/>
      </rPr>
      <t xml:space="preserve"> </t>
    </r>
    <r>
      <rPr>
        <b val="1"/>
        <sz val="12"/>
        <color indexed="9"/>
        <rFont val="Arial"/>
      </rPr>
      <t>100 euros 10%</t>
    </r>
    <r>
      <rPr>
        <sz val="12"/>
        <color indexed="9"/>
        <rFont val="Arial"/>
      </rPr>
      <t xml:space="preserve"> will be add to the</t>
    </r>
    <r>
      <rPr>
        <b val="1"/>
        <sz val="12"/>
        <color indexed="9"/>
        <rFont val="Arial"/>
      </rPr>
      <t xml:space="preserve"> final total </t>
    </r>
    <r>
      <rPr>
        <sz val="12"/>
        <color indexed="9"/>
        <rFont val="Arial"/>
      </rPr>
      <t xml:space="preserve">
</t>
    </r>
    <r>
      <rPr>
        <b val="1"/>
        <sz val="12"/>
        <color indexed="11"/>
        <rFont val="Arial"/>
      </rPr>
      <t xml:space="preserve">Payment the day of the delivery by cash , cheque or  Banker's Card.
</t>
    </r>
    <r>
      <rPr>
        <b val="1"/>
        <sz val="12"/>
        <color indexed="11"/>
        <rFont val="Arial"/>
      </rPr>
      <t xml:space="preserve"> Prices in Euros non-binding September 2024
</t>
    </r>
    <r>
      <rPr>
        <sz val="12"/>
        <color indexed="9"/>
        <rFont val="Arial"/>
      </rPr>
      <t xml:space="preserve">
</t>
    </r>
    <r>
      <rPr>
        <b val="1"/>
        <sz val="12"/>
        <color indexed="14"/>
        <rFont val="Arial"/>
      </rPr>
      <t xml:space="preserve">A week delay between your order and the delivery is necessary. 
</t>
    </r>
    <r>
      <rPr>
        <b val="1"/>
        <sz val="12"/>
        <color indexed="14"/>
        <rFont val="Arial"/>
      </rPr>
      <t xml:space="preserve">For pro-formas, please send your request 20 days befor your departure </t>
    </r>
  </si>
  <si>
    <t>Prices in Euro are non contractuals , September 2024</t>
  </si>
  <si>
    <t xml:space="preserve">Name : </t>
  </si>
  <si>
    <t xml:space="preserve">EVERY PRODUCT IN RED ARE MADE IN </t>
  </si>
  <si>
    <t xml:space="preserve">Surname : </t>
  </si>
  <si>
    <t>GUADELOUPE</t>
  </si>
  <si>
    <t xml:space="preserve">Arrival  Date: </t>
  </si>
  <si>
    <t xml:space="preserve">Arrival  Time : </t>
  </si>
  <si>
    <t>Rental Agency</t>
  </si>
  <si>
    <t xml:space="preserve">Boat Name : </t>
  </si>
  <si>
    <r>
      <rPr>
        <b val="1"/>
        <sz val="10"/>
        <color indexed="14"/>
        <rFont val="Arial"/>
      </rPr>
      <t>PHONE NUMBER :</t>
    </r>
    <r>
      <rPr>
        <b val="1"/>
        <sz val="11"/>
        <color indexed="14"/>
        <rFont val="Arial"/>
      </rPr>
      <t xml:space="preserve"> </t>
    </r>
    <r>
      <rPr>
        <b val="1"/>
        <sz val="11"/>
        <color indexed="9"/>
        <rFont val="Arial"/>
      </rPr>
      <t xml:space="preserve">0690 83 84 88  </t>
    </r>
  </si>
  <si>
    <t xml:space="preserve">Payment : </t>
  </si>
  <si>
    <r>
      <rPr>
        <u val="single"/>
        <sz val="11"/>
        <color indexed="16"/>
        <rFont val="Arial"/>
      </rPr>
      <t>appromarine@orange.fr - appromarineguadeloupe@gmail.com</t>
    </r>
  </si>
  <si>
    <t xml:space="preserve">Water </t>
  </si>
  <si>
    <t>PRIX</t>
  </si>
  <si>
    <t>QUANTITE</t>
  </si>
  <si>
    <t>MONTANT</t>
  </si>
  <si>
    <t>VIN DE TABLE : DOMAINE DE BELLMARE</t>
  </si>
  <si>
    <t xml:space="preserve">Still Water  </t>
  </si>
  <si>
    <t>1lt5 x 6</t>
  </si>
  <si>
    <r>
      <rPr>
        <b val="1"/>
        <sz val="11"/>
        <color indexed="9"/>
        <rFont val="Arial"/>
      </rPr>
      <t xml:space="preserve">Rouge </t>
    </r>
    <r>
      <rPr>
        <sz val="11"/>
        <color indexed="9"/>
        <rFont val="Arial"/>
      </rPr>
      <t>Cabernet Sauvignon</t>
    </r>
  </si>
  <si>
    <t>75 cl</t>
  </si>
  <si>
    <t>Water Container</t>
  </si>
  <si>
    <t xml:space="preserve">5 liter </t>
  </si>
  <si>
    <t>Merlot</t>
  </si>
  <si>
    <t xml:space="preserve">Still Water EVIAN </t>
  </si>
  <si>
    <r>
      <rPr>
        <b val="1"/>
        <sz val="11"/>
        <color indexed="9"/>
        <rFont val="Arial"/>
      </rPr>
      <t>Rosé</t>
    </r>
    <r>
      <rPr>
        <sz val="11"/>
        <color indexed="9"/>
        <rFont val="Arial"/>
      </rPr>
      <t xml:space="preserve"> Grenache</t>
    </r>
  </si>
  <si>
    <t xml:space="preserve">Perrier </t>
  </si>
  <si>
    <t>1litre</t>
  </si>
  <si>
    <r>
      <rPr>
        <b val="1"/>
        <sz val="11"/>
        <color indexed="9"/>
        <rFont val="Arial"/>
      </rPr>
      <t xml:space="preserve">Blanc </t>
    </r>
    <r>
      <rPr>
        <sz val="11"/>
        <color indexed="9"/>
        <rFont val="Arial"/>
      </rPr>
      <t>Sauvignon</t>
    </r>
  </si>
  <si>
    <t xml:space="preserve">Sparkling Water </t>
  </si>
  <si>
    <t>1l25 x 6</t>
  </si>
  <si>
    <t>Chardonnay</t>
  </si>
  <si>
    <t>San Pellegrino</t>
  </si>
  <si>
    <t xml:space="preserve">CUBIS : LES SOMMELIERS </t>
  </si>
  <si>
    <t>SODAS</t>
  </si>
  <si>
    <t>ROUGE Merlot rouge</t>
  </si>
  <si>
    <t>5 litres</t>
  </si>
  <si>
    <t>Orangina</t>
  </si>
  <si>
    <t>33cl x 12</t>
  </si>
  <si>
    <t xml:space="preserve">ROUGE Cote de Bordeaux </t>
  </si>
  <si>
    <t>Sprite</t>
  </si>
  <si>
    <t xml:space="preserve">CUBI ROSE  </t>
  </si>
  <si>
    <t>Coca cola</t>
  </si>
  <si>
    <t xml:space="preserve">CUBI BLANC </t>
  </si>
  <si>
    <t>Lipton Ice tea</t>
  </si>
  <si>
    <t>Schweppes Tonic</t>
  </si>
  <si>
    <t>33cl x 6</t>
  </si>
  <si>
    <t>WHITE WINE</t>
  </si>
  <si>
    <t>2 litre</t>
  </si>
  <si>
    <t>Muscadet Le Fay d'homme</t>
  </si>
  <si>
    <t>Schweppes</t>
  </si>
  <si>
    <t>1,5 litre</t>
  </si>
  <si>
    <t xml:space="preserve">Moelleux Ban des Cygales </t>
  </si>
  <si>
    <t>76 cl</t>
  </si>
  <si>
    <t>Canadadry</t>
  </si>
  <si>
    <t>Riesling</t>
  </si>
  <si>
    <t>Bourgogne Chardonnay</t>
  </si>
  <si>
    <t>Sancerre</t>
  </si>
  <si>
    <t>JUS DE FRUITS 100%</t>
  </si>
  <si>
    <t>Apple JOKER</t>
  </si>
  <si>
    <t>1 litre</t>
  </si>
  <si>
    <t>RED WINE</t>
  </si>
  <si>
    <t>Orange JOKER</t>
  </si>
  <si>
    <t>Bordeaux</t>
  </si>
  <si>
    <t>75cl</t>
  </si>
  <si>
    <t xml:space="preserve">multifruit juice JOKER </t>
  </si>
  <si>
    <t xml:space="preserve">Côtes du Rhône ( Fruité ) </t>
  </si>
  <si>
    <t>Bourgogne</t>
  </si>
  <si>
    <t>NECTAR FRUITS LOCAL</t>
  </si>
  <si>
    <t>St Emilion</t>
  </si>
  <si>
    <t xml:space="preserve">Guava Mont Pelé </t>
  </si>
  <si>
    <t xml:space="preserve">Brouilly </t>
  </si>
  <si>
    <t>Passion Mont Pelé</t>
  </si>
  <si>
    <t>Cocktail fruits Mont Pelé</t>
  </si>
  <si>
    <t>ROSÉE</t>
  </si>
  <si>
    <t>Mango  Mont Pelé</t>
  </si>
  <si>
    <t>Côtes de Provence Bleu de provence</t>
  </si>
  <si>
    <t>Orange Passion Caresse Antillaise</t>
  </si>
  <si>
    <t xml:space="preserve">Bordeaux MER PLAGE </t>
  </si>
  <si>
    <t>Pineapple Caresse Antillaise</t>
  </si>
  <si>
    <t xml:space="preserve">Chemin de Compostelle du Lot </t>
  </si>
  <si>
    <t xml:space="preserve">75 cl </t>
  </si>
  <si>
    <t>SIROPS</t>
  </si>
  <si>
    <t>CIDER</t>
  </si>
  <si>
    <t xml:space="preserve">Mint </t>
  </si>
  <si>
    <t>Raw cider</t>
  </si>
  <si>
    <t>Lime juice Pulco</t>
  </si>
  <si>
    <t>70cl</t>
  </si>
  <si>
    <t xml:space="preserve">Sweet cider </t>
  </si>
  <si>
    <t>Grenadine</t>
  </si>
  <si>
    <t>Sugar Cane Syrup</t>
  </si>
  <si>
    <t>50 cl</t>
  </si>
  <si>
    <t xml:space="preserve">Ginger Local Syrup </t>
  </si>
  <si>
    <t>RUM</t>
  </si>
  <si>
    <t>PREPARATION POUR COCKTAILS :</t>
  </si>
  <si>
    <t>Rhum blanc  Damoiseau</t>
  </si>
  <si>
    <t xml:space="preserve">Planteur preparation </t>
  </si>
  <si>
    <t>Rhum Blanc Longueteau</t>
  </si>
  <si>
    <t xml:space="preserve">70 cl </t>
  </si>
  <si>
    <t>Rhum Blanc Bologne</t>
  </si>
  <si>
    <t xml:space="preserve">BIERES SANS ALCOOL : </t>
  </si>
  <si>
    <t>Rhum Blanc  Père Labat</t>
  </si>
  <si>
    <t>Tourtelle  twist lime</t>
  </si>
  <si>
    <t>27clx6</t>
  </si>
  <si>
    <t>Rhum Blanc Montebello 40°</t>
  </si>
  <si>
    <t xml:space="preserve">Tourtelle twis Raspeberry </t>
  </si>
  <si>
    <t>27clx 6</t>
  </si>
  <si>
    <t xml:space="preserve">Bavaria Grenade </t>
  </si>
  <si>
    <t xml:space="preserve">33 cl x 6 </t>
  </si>
  <si>
    <t>Cubi Rhum blanc 50°</t>
  </si>
  <si>
    <t>4,5 litres</t>
  </si>
  <si>
    <t>Heineken 0°</t>
  </si>
  <si>
    <t>25clx6</t>
  </si>
  <si>
    <t xml:space="preserve">Cubi Rhum blanc 50° </t>
  </si>
  <si>
    <t>3litres</t>
  </si>
  <si>
    <t xml:space="preserve">Ginger Beer </t>
  </si>
  <si>
    <t>33cl x6</t>
  </si>
  <si>
    <t>Rhum vieux Damoiseau</t>
  </si>
  <si>
    <t>70 cl</t>
  </si>
  <si>
    <t>Rhum vieux Bologne</t>
  </si>
  <si>
    <t xml:space="preserve">Rhum Vieux Longueteau  3 ans </t>
  </si>
  <si>
    <t>BIERES</t>
  </si>
  <si>
    <t>Rhum vieux Damoiseau XO</t>
  </si>
  <si>
    <t>Heineken can</t>
  </si>
  <si>
    <t>33 cl x 12</t>
  </si>
  <si>
    <t>Rhum vieux Reimonenq JR</t>
  </si>
  <si>
    <t>Kronenbourg 1664 can</t>
  </si>
  <si>
    <t xml:space="preserve">Rhum Vieux Karukera Réserve Spécial </t>
  </si>
  <si>
    <t xml:space="preserve">Corsaire bottle </t>
  </si>
  <si>
    <t xml:space="preserve">Rhuml Vieux Montebello 6 ans </t>
  </si>
  <si>
    <t>Desperados Original bottle</t>
  </si>
  <si>
    <t>Carib  Bottle</t>
  </si>
  <si>
    <t>SPIRITIS</t>
  </si>
  <si>
    <t>Panaché bottle</t>
  </si>
  <si>
    <t>25cl x 10</t>
  </si>
  <si>
    <t xml:space="preserve">Whisky Wiliam Lanson </t>
  </si>
  <si>
    <t>Leffe Blonde bottle</t>
  </si>
  <si>
    <t>25cl x6</t>
  </si>
  <si>
    <t>Whisky J &amp; B</t>
  </si>
  <si>
    <t>Biere GWADA blonde Bottle</t>
  </si>
  <si>
    <t>Gin Gordon</t>
  </si>
  <si>
    <t>Biere LEKOUZ BLONDE  bottle</t>
  </si>
  <si>
    <t>1 x 25 cl</t>
  </si>
  <si>
    <t>Vodka Smirnoff</t>
  </si>
  <si>
    <t>BIERE LEKOUZ AMBRE bottle</t>
  </si>
  <si>
    <t xml:space="preserve">1 x 46 </t>
  </si>
  <si>
    <t>Vodka Absolut</t>
  </si>
  <si>
    <t xml:space="preserve">Lekouz and Gwada Beer are local made in Guadeloupe </t>
  </si>
  <si>
    <t>CHAMPAGNES</t>
  </si>
  <si>
    <t>Jacquard</t>
  </si>
  <si>
    <t>Nicolas Feuillat Brut</t>
  </si>
  <si>
    <t xml:space="preserve">APERITIF BISCUIT </t>
  </si>
  <si>
    <t xml:space="preserve">Besserat Bellfond - Bleu brut </t>
  </si>
  <si>
    <t>peanuts</t>
  </si>
  <si>
    <t>250gr</t>
  </si>
  <si>
    <t xml:space="preserve">PIPER ICE - Demi sec </t>
  </si>
  <si>
    <t>Pistachios</t>
  </si>
  <si>
    <t>250 gr</t>
  </si>
  <si>
    <t>Mercier</t>
  </si>
  <si>
    <t>Cashew nuts</t>
  </si>
  <si>
    <t>200g</t>
  </si>
  <si>
    <t>Laurent Perrier</t>
  </si>
  <si>
    <t>Green Olives Stnes</t>
  </si>
  <si>
    <t>37cl</t>
  </si>
  <si>
    <t>Black Olive</t>
  </si>
  <si>
    <t>250 g</t>
  </si>
  <si>
    <t>ChipsLays</t>
  </si>
  <si>
    <t>145 g</t>
  </si>
  <si>
    <t>Pringles</t>
  </si>
  <si>
    <t>200 g</t>
  </si>
  <si>
    <t>Aperitif</t>
  </si>
  <si>
    <t>Crackers premium</t>
  </si>
  <si>
    <t>Apéritif Anisé Pastis</t>
  </si>
  <si>
    <t>Tuc</t>
  </si>
  <si>
    <t>75 g</t>
  </si>
  <si>
    <t>Porto</t>
  </si>
  <si>
    <t>Salted Mixture</t>
  </si>
  <si>
    <t>150 g</t>
  </si>
  <si>
    <t>Aperol</t>
  </si>
  <si>
    <t>Aperifruits exotic</t>
  </si>
  <si>
    <t>Martini blanc</t>
  </si>
  <si>
    <t>Cocktail sausages</t>
  </si>
  <si>
    <t>420 g</t>
  </si>
  <si>
    <t>Martini roso</t>
  </si>
  <si>
    <t>Plantain chips</t>
  </si>
  <si>
    <t>95 g</t>
  </si>
  <si>
    <t xml:space="preserve">Prosseco  BLANC </t>
  </si>
  <si>
    <t xml:space="preserve">Piccles </t>
  </si>
  <si>
    <t>Prosseco ROSE</t>
  </si>
  <si>
    <t>Piña colada</t>
  </si>
  <si>
    <t xml:space="preserve">Planteur </t>
  </si>
  <si>
    <t>Punch Maracudja</t>
  </si>
  <si>
    <t>CANNED FOOD</t>
  </si>
  <si>
    <t>PRICE</t>
  </si>
  <si>
    <t>Punch coco</t>
  </si>
  <si>
    <t>Peas-Carrots EF</t>
  </si>
  <si>
    <t>Peas (small)</t>
  </si>
  <si>
    <t>Cooked Lentils</t>
  </si>
  <si>
    <t>Green French Beans</t>
  </si>
  <si>
    <t>Artichoke bottoms</t>
  </si>
  <si>
    <t>Kidney beans</t>
  </si>
  <si>
    <t>Mixed vegetables</t>
  </si>
  <si>
    <t>GROCERIES</t>
  </si>
  <si>
    <t>couscous Vegetables</t>
  </si>
  <si>
    <t>Lesieur Sunflower Oil</t>
  </si>
  <si>
    <t>Flageolets</t>
  </si>
  <si>
    <t>Lesieur Olive Oil</t>
  </si>
  <si>
    <t>500 ml</t>
  </si>
  <si>
    <t>Chick peans²</t>
  </si>
  <si>
    <t>Cider Vinegar</t>
  </si>
  <si>
    <t>25 cl</t>
  </si>
  <si>
    <t>Mushrooms ( Paris)</t>
  </si>
  <si>
    <t>400 g</t>
  </si>
  <si>
    <t>Mango and Lime Vinaigrette</t>
  </si>
  <si>
    <t xml:space="preserve">250ml </t>
  </si>
  <si>
    <t>Bettraves</t>
  </si>
  <si>
    <t>340g</t>
  </si>
  <si>
    <t>Fine Wine Vinegar</t>
  </si>
  <si>
    <t>Corn</t>
  </si>
  <si>
    <t>340 g</t>
  </si>
  <si>
    <t>Balsamic Vinegar</t>
  </si>
  <si>
    <t>Palm Hearts</t>
  </si>
  <si>
    <t>Lessieur Vinaigrette Sauce</t>
  </si>
  <si>
    <t>500ml</t>
  </si>
  <si>
    <t>Asparagus</t>
  </si>
  <si>
    <t>33 cl</t>
  </si>
  <si>
    <t>Fine Salt</t>
  </si>
  <si>
    <t>750 g</t>
  </si>
  <si>
    <t>Ratatouille</t>
  </si>
  <si>
    <t>Ducro Black Pepper</t>
  </si>
  <si>
    <t>18g</t>
  </si>
  <si>
    <t>Soy Beans</t>
  </si>
  <si>
    <t>Ducro Salt and Pepper Duo</t>
  </si>
  <si>
    <t>68gr</t>
  </si>
  <si>
    <t>Tomato Pulp</t>
  </si>
  <si>
    <t>Sauces:</t>
  </si>
  <si>
    <t>Peeled tomatos</t>
  </si>
  <si>
    <t>Amora Ketchup</t>
  </si>
  <si>
    <t>285g</t>
  </si>
  <si>
    <t>Tuna ( in water)</t>
  </si>
  <si>
    <t>140g</t>
  </si>
  <si>
    <t>Mayonnaise</t>
  </si>
  <si>
    <t>235g</t>
  </si>
  <si>
    <t>Crumbeled Tuna</t>
  </si>
  <si>
    <t>Mustard</t>
  </si>
  <si>
    <t>300 g</t>
  </si>
  <si>
    <t>Sardines natural</t>
  </si>
  <si>
    <t>115 g</t>
  </si>
  <si>
    <t>Tabasco</t>
  </si>
  <si>
    <t>57 ml</t>
  </si>
  <si>
    <t>Sardines ( in oil)</t>
  </si>
  <si>
    <t>Bolognese Sauce</t>
  </si>
  <si>
    <t>420g</t>
  </si>
  <si>
    <t>Sardines ( tomato)</t>
  </si>
  <si>
    <t>Tomato Paste</t>
  </si>
  <si>
    <t>100 g</t>
  </si>
  <si>
    <t>Mackerel white wine</t>
  </si>
  <si>
    <t>180 g</t>
  </si>
  <si>
    <t>Soy Sauce</t>
  </si>
  <si>
    <t>125 ml</t>
  </si>
  <si>
    <t>Corned beef</t>
  </si>
  <si>
    <t>BBQ Sauce with Old Rum</t>
  </si>
  <si>
    <t>110g</t>
  </si>
  <si>
    <t>Starsbourg sausages</t>
  </si>
  <si>
    <t>800g</t>
  </si>
  <si>
    <t>Caribbean Mustard</t>
  </si>
  <si>
    <t>Ravioli Panzani</t>
  </si>
  <si>
    <t>800 g</t>
  </si>
  <si>
    <t>Besson Creoline Barbecue</t>
  </si>
  <si>
    <t>360ml</t>
  </si>
  <si>
    <t>Taboulé Garbit</t>
  </si>
  <si>
    <t>525 g</t>
  </si>
  <si>
    <t>Besson Chien Sauce</t>
  </si>
  <si>
    <t>210ml</t>
  </si>
  <si>
    <t>Paella</t>
  </si>
  <si>
    <t>450g</t>
  </si>
  <si>
    <t>Vegetarian Chili Puree</t>
  </si>
  <si>
    <t>180G</t>
  </si>
  <si>
    <t>Noix Epaule</t>
  </si>
  <si>
    <t>120g</t>
  </si>
  <si>
    <t xml:space="preserve">Green Mango sauce </t>
  </si>
  <si>
    <t>260gr</t>
  </si>
  <si>
    <t>Pâté de campagne  W.Saurin</t>
  </si>
  <si>
    <t>120 g</t>
  </si>
  <si>
    <t>Pasta / Rice:</t>
  </si>
  <si>
    <t>Pâté de foie W.Saurin</t>
  </si>
  <si>
    <t>385 g</t>
  </si>
  <si>
    <t>Barilla Penne Rigate</t>
  </si>
  <si>
    <t>500 g</t>
  </si>
  <si>
    <t>Duck Gesier</t>
  </si>
  <si>
    <t>400g</t>
  </si>
  <si>
    <t>Panzani Tagliatelle</t>
  </si>
  <si>
    <t>Chicktail de Morue LOCAL</t>
  </si>
  <si>
    <t>125g</t>
  </si>
  <si>
    <t>Panzani Macaroni or Torti</t>
  </si>
  <si>
    <t>Capres</t>
  </si>
  <si>
    <t>60g</t>
  </si>
  <si>
    <t>Panzani Spaghetti</t>
  </si>
  <si>
    <t xml:space="preserve">Anchovies </t>
  </si>
  <si>
    <t>Panzani Thai Long Rice</t>
  </si>
  <si>
    <t>1 kg</t>
  </si>
  <si>
    <t>Basmati Rice</t>
  </si>
  <si>
    <t>Flour</t>
  </si>
  <si>
    <t>Semolina Couscous</t>
  </si>
  <si>
    <t>Gourmet Quinoa Tipiak</t>
  </si>
  <si>
    <t>SWEETS</t>
  </si>
  <si>
    <t>Seasoning:</t>
  </si>
  <si>
    <t>Nestlé Dark Chocolate</t>
  </si>
  <si>
    <t>Herbs of Provence</t>
  </si>
  <si>
    <t>43gr</t>
  </si>
  <si>
    <t>Nestlé Milk Chocolate</t>
  </si>
  <si>
    <t>Parsley/Persillade</t>
  </si>
  <si>
    <t>Nestlé Dessert Chocolate</t>
  </si>
  <si>
    <t>Basil</t>
  </si>
  <si>
    <t>Crunch</t>
  </si>
  <si>
    <t>100g</t>
  </si>
  <si>
    <t>Chives</t>
  </si>
  <si>
    <t>Mange Dark Chocolate Bar</t>
  </si>
  <si>
    <t>Tarragon</t>
  </si>
  <si>
    <t>Lemon Dark Chocolate Bar</t>
  </si>
  <si>
    <t>Garlic</t>
  </si>
  <si>
    <t>Orange Dark Chocolate Bar</t>
  </si>
  <si>
    <t>Curry</t>
  </si>
  <si>
    <t>43g</t>
  </si>
  <si>
    <t>OLD RUM Chocolate Bar</t>
  </si>
  <si>
    <t>Colombo Powder</t>
  </si>
  <si>
    <t>72% Dark Chocolate Bar*</t>
  </si>
  <si>
    <t>Paprika</t>
  </si>
  <si>
    <t>Coconut Rum Chocolate Bar</t>
  </si>
  <si>
    <t>Thyme</t>
  </si>
  <si>
    <t>Mint Candies</t>
  </si>
  <si>
    <t>165 g</t>
  </si>
  <si>
    <t>Maggi Kub Broth</t>
  </si>
  <si>
    <t>Prunes</t>
  </si>
  <si>
    <t>Raisins</t>
  </si>
  <si>
    <t>125 g</t>
  </si>
  <si>
    <t>Mont Blanc Vanilla</t>
  </si>
  <si>
    <t>510g</t>
  </si>
  <si>
    <t>Mont Blanc Chocolate</t>
  </si>
  <si>
    <t>BREAKFAST</t>
  </si>
  <si>
    <t>Cakes</t>
  </si>
  <si>
    <t>Gardel Cane Sugar</t>
  </si>
  <si>
    <t>750g</t>
  </si>
  <si>
    <t>Petit Price Chocolate Biscuit</t>
  </si>
  <si>
    <t>330g</t>
  </si>
  <si>
    <t>Beghin's White Crystal Sugar</t>
  </si>
  <si>
    <t>Lu Shortbread Biscuits</t>
  </si>
  <si>
    <t>Lumped Sugar</t>
  </si>
  <si>
    <t>Coconut Shortbread Biscuits</t>
  </si>
  <si>
    <t>Coffee / Tea</t>
  </si>
  <si>
    <t>SAVANE Brossard Marble Cake</t>
  </si>
  <si>
    <t>300g</t>
  </si>
  <si>
    <t>Local Ground Coffee</t>
  </si>
  <si>
    <t>Pound Cake</t>
  </si>
  <si>
    <t>500g</t>
  </si>
  <si>
    <t>Maxwell House Coffee</t>
  </si>
  <si>
    <t>100gr</t>
  </si>
  <si>
    <t>Chocolate Chip Granola Cookies</t>
  </si>
  <si>
    <t>184g</t>
  </si>
  <si>
    <t>Nescafé Decaf</t>
  </si>
  <si>
    <t>Petit Lu - Soft Plain Cake</t>
  </si>
  <si>
    <t>150g</t>
  </si>
  <si>
    <t>Nescafé Selection</t>
  </si>
  <si>
    <t>Petit Lu - Soft Chocolate Cake</t>
  </si>
  <si>
    <t>Guadeloupe Tea Box</t>
  </si>
  <si>
    <t>x20</t>
  </si>
  <si>
    <t>Gingerbread</t>
  </si>
  <si>
    <t>470g</t>
  </si>
  <si>
    <t>Green Tea</t>
  </si>
  <si>
    <t>x25</t>
  </si>
  <si>
    <t>Fruit in Syrup</t>
  </si>
  <si>
    <t>Red Fruit Tea</t>
  </si>
  <si>
    <t>Pineapple Slices in Syrup</t>
  </si>
  <si>
    <t>Lipton Tea</t>
  </si>
  <si>
    <t>x 25</t>
  </si>
  <si>
    <t>Fruit Cocktail</t>
  </si>
  <si>
    <t>Earl Grey Tea</t>
  </si>
  <si>
    <t>Peaches in Syrup</t>
  </si>
  <si>
    <t>850 g</t>
  </si>
  <si>
    <t>Nesquik Powdered Chocolate</t>
  </si>
  <si>
    <t>450 g</t>
  </si>
  <si>
    <t>Apricots in Syrup</t>
  </si>
  <si>
    <t>Honey / Spread</t>
  </si>
  <si>
    <t>Compote Apples</t>
  </si>
  <si>
    <t>4 x 100 g</t>
  </si>
  <si>
    <t xml:space="preserve">Millefleur Honey </t>
  </si>
  <si>
    <t>250g</t>
  </si>
  <si>
    <t>Jaja Coconut Milk</t>
  </si>
  <si>
    <t>400 ml</t>
  </si>
  <si>
    <t>Nutella Ferrero</t>
  </si>
  <si>
    <t>350 g</t>
  </si>
  <si>
    <t>Unsweetened Condensed Milk</t>
  </si>
  <si>
    <t>410 g</t>
  </si>
  <si>
    <t>Les Supremes  chocolate Spread</t>
  </si>
  <si>
    <t>Sweetened Condensed Milk</t>
  </si>
  <si>
    <t>396 g</t>
  </si>
  <si>
    <t>Jams</t>
  </si>
  <si>
    <t>Cake Mix</t>
  </si>
  <si>
    <t>LOCAL Mango</t>
  </si>
  <si>
    <t>325g</t>
  </si>
  <si>
    <t>ALSA Soft Marble Cake</t>
  </si>
  <si>
    <t>435g</t>
  </si>
  <si>
    <t>LOCAL Pineapple</t>
  </si>
  <si>
    <t>325 g</t>
  </si>
  <si>
    <t>ALSA Soft Chocolate Cake</t>
  </si>
  <si>
    <t xml:space="preserve">435 g </t>
  </si>
  <si>
    <t>LOCAL Guava</t>
  </si>
  <si>
    <t>Vhanié Shredded Coconut</t>
  </si>
  <si>
    <t>125G</t>
  </si>
  <si>
    <t>LOCAL Passion Fruit</t>
  </si>
  <si>
    <t>Cereals</t>
  </si>
  <si>
    <t>Bonne Maman Strawberry</t>
  </si>
  <si>
    <t>370 g</t>
  </si>
  <si>
    <t>Kelloggs Chocapic</t>
  </si>
  <si>
    <t>430g</t>
  </si>
  <si>
    <t>Bonne Maman Apricot</t>
  </si>
  <si>
    <t>Kelloggs Corn Flakes</t>
  </si>
  <si>
    <t>375 g</t>
  </si>
  <si>
    <t>Breadmaking</t>
  </si>
  <si>
    <t>Nestle Fitness Original</t>
  </si>
  <si>
    <t xml:space="preserve">375 g </t>
  </si>
  <si>
    <t>Sandwich Bread</t>
  </si>
  <si>
    <t>Nestle Crunch Cereal</t>
  </si>
  <si>
    <t xml:space="preserve">375 gr </t>
  </si>
  <si>
    <t>Wholemeal Sandwich Bread</t>
  </si>
  <si>
    <t>SABAROT Oat Flakes</t>
  </si>
  <si>
    <t xml:space="preserve">500gr </t>
  </si>
  <si>
    <t>Classic Burger Bun</t>
  </si>
  <si>
    <t>x6</t>
  </si>
  <si>
    <t>Jordans CRISP 4 NUT</t>
  </si>
  <si>
    <t>Milk Bread</t>
  </si>
  <si>
    <t>x10</t>
  </si>
  <si>
    <t>Jordan CRISP Dark Chocolate</t>
  </si>
  <si>
    <t>Heudebert Rusks</t>
  </si>
  <si>
    <t>Swedish Toast</t>
  </si>
  <si>
    <t>225 g</t>
  </si>
  <si>
    <t>Brioche Slices</t>
  </si>
  <si>
    <t>550g</t>
  </si>
  <si>
    <t>Pre-baked Baguette</t>
  </si>
  <si>
    <t>PRODUITS LAITIERS</t>
  </si>
  <si>
    <t>Milk</t>
  </si>
  <si>
    <t>Bridel UHT Semi-Skimmed Milk</t>
  </si>
  <si>
    <t>Bridel UHT Whole Milk</t>
  </si>
  <si>
    <t>Cheeses</t>
  </si>
  <si>
    <t>Candia Viva Semi-Skimmed Milk</t>
  </si>
  <si>
    <t xml:space="preserve">Camembert </t>
  </si>
  <si>
    <t>240 g</t>
  </si>
  <si>
    <t>Candia Whole Milk</t>
  </si>
  <si>
    <t>Emmental</t>
  </si>
  <si>
    <t>220 g</t>
  </si>
  <si>
    <t>Candia Skimmed Milk</t>
  </si>
  <si>
    <t>Blue d'Auvergne</t>
  </si>
  <si>
    <t>Candia Lactose-Free Light Morning Milk</t>
  </si>
  <si>
    <t>Brie</t>
  </si>
  <si>
    <t>Candia Semi-Skimmed Milk 25cl</t>
  </si>
  <si>
    <t>Fêta</t>
  </si>
  <si>
    <t>Santal Almond Milk</t>
  </si>
  <si>
    <t>Goats Cheese</t>
  </si>
  <si>
    <t>Santal Soy Milk</t>
  </si>
  <si>
    <t>Mozzarella</t>
  </si>
  <si>
    <t xml:space="preserve">Creamery </t>
  </si>
  <si>
    <t>Gouda Slices</t>
  </si>
  <si>
    <t>Unsalted Butter</t>
  </si>
  <si>
    <t>Leerdammer Slices</t>
  </si>
  <si>
    <t>Semi-Salted Butter</t>
  </si>
  <si>
    <t>Edam Slices</t>
  </si>
  <si>
    <t>Plain Yogurt</t>
  </si>
  <si>
    <t>125 g x 8</t>
  </si>
  <si>
    <t>Boursin Garlic and Herbes</t>
  </si>
  <si>
    <t>Fruit Yogurt</t>
  </si>
  <si>
    <t>Grated Gruyère</t>
  </si>
  <si>
    <t>UHT Crème Fraîche</t>
  </si>
  <si>
    <t>20 cl</t>
  </si>
  <si>
    <t>Grated Parmesan</t>
  </si>
  <si>
    <t>40 g</t>
  </si>
  <si>
    <t>Roquefort</t>
  </si>
  <si>
    <t>Whipped Cream</t>
  </si>
  <si>
    <t>250 ml</t>
  </si>
  <si>
    <t>Vache qui rit</t>
  </si>
  <si>
    <t>x8</t>
  </si>
  <si>
    <t>Eggs</t>
  </si>
  <si>
    <t>x 6</t>
  </si>
  <si>
    <t>Apéricube</t>
  </si>
  <si>
    <t xml:space="preserve">x24 </t>
  </si>
  <si>
    <t>Puff Pastry</t>
  </si>
  <si>
    <t>230g</t>
  </si>
  <si>
    <t>Fromage Philadelphia</t>
  </si>
  <si>
    <t>Shortcrust Pastry</t>
  </si>
  <si>
    <t>Cheese  Cheddar x10 slices</t>
  </si>
  <si>
    <t>x10 T</t>
  </si>
  <si>
    <t>Fromage Toastinette x10 slices</t>
  </si>
  <si>
    <t xml:space="preserve">COLD CUTS </t>
  </si>
  <si>
    <t xml:space="preserve">FROZEN PRODUCTS </t>
  </si>
  <si>
    <t xml:space="preserve">Dried saucisson </t>
  </si>
  <si>
    <t xml:space="preserve">Minced steak 20% fat </t>
  </si>
  <si>
    <t>x 10</t>
  </si>
  <si>
    <t>Saucisson Sec Rhum</t>
  </si>
  <si>
    <t>Steak bavette</t>
  </si>
  <si>
    <t>kg</t>
  </si>
  <si>
    <t>Saucisson Boucané</t>
  </si>
  <si>
    <t>Beef Skewer (10)</t>
  </si>
  <si>
    <t xml:space="preserve">500 gr </t>
  </si>
  <si>
    <t>Garlic Sausage</t>
  </si>
  <si>
    <t>Lamb Leg Skewer (10)</t>
  </si>
  <si>
    <t>Makaire Sausage LOCAL *</t>
  </si>
  <si>
    <t>*</t>
  </si>
  <si>
    <t>Boneless Lamb Shoulder</t>
  </si>
  <si>
    <t xml:space="preserve"> kg</t>
  </si>
  <si>
    <t>Smoked Chicken</t>
  </si>
  <si>
    <t>pièce</t>
  </si>
  <si>
    <t>White Ham Vacuum Packed</t>
  </si>
  <si>
    <t>x 4</t>
  </si>
  <si>
    <t>Chicken Breast</t>
  </si>
  <si>
    <t>Raw Ham</t>
  </si>
  <si>
    <t>Chicken Drumstick</t>
  </si>
  <si>
    <t>Chorizo</t>
  </si>
  <si>
    <t>Chicken Thighs</t>
  </si>
  <si>
    <t>Bacon</t>
  </si>
  <si>
    <t>Duck Breast</t>
  </si>
  <si>
    <t>350g</t>
  </si>
  <si>
    <t>Terrine campagne</t>
  </si>
  <si>
    <t>Roast Turkey</t>
  </si>
  <si>
    <t>Terrine de Canard</t>
  </si>
  <si>
    <t>199 g</t>
  </si>
  <si>
    <t>Pork Chops</t>
  </si>
  <si>
    <t>Salami</t>
  </si>
  <si>
    <t>Local Creole Blood Sausage</t>
  </si>
  <si>
    <t>Bacon Bits</t>
  </si>
  <si>
    <t>Merguez</t>
  </si>
  <si>
    <t>Rillette MAKAIRE/ TTHAZARD</t>
  </si>
  <si>
    <t>Chipolata</t>
  </si>
  <si>
    <t xml:space="preserve">FRESH PRODUCTS </t>
  </si>
  <si>
    <t xml:space="preserve">FROZEN FISH PRODUCTS </t>
  </si>
  <si>
    <t xml:space="preserve">Smocked Salmond </t>
  </si>
  <si>
    <t>Ouassous"Prawns Whole "</t>
  </si>
  <si>
    <t xml:space="preserve">Smocked marlin </t>
  </si>
  <si>
    <t>Red Snapper Filet</t>
  </si>
  <si>
    <t xml:space="preserve">Smocked  Sea Brem </t>
  </si>
  <si>
    <t>Stuffed Crab LOCAL</t>
  </si>
  <si>
    <t>x4</t>
  </si>
  <si>
    <t>Boudin Créole LOCAL *</t>
  </si>
  <si>
    <t>Sea Bream Steaks</t>
  </si>
  <si>
    <t>Salomond Filet</t>
  </si>
  <si>
    <t>x2</t>
  </si>
  <si>
    <t>SURGELEE</t>
  </si>
  <si>
    <t>Marlin Skewer</t>
  </si>
  <si>
    <t>800gr</t>
  </si>
  <si>
    <t>Pate Feuilleté</t>
  </si>
  <si>
    <t xml:space="preserve">Marlin sausage </t>
  </si>
  <si>
    <t>Env 300g</t>
  </si>
  <si>
    <t>Pate brise</t>
  </si>
  <si>
    <t xml:space="preserve">Marlin sausage with herbs </t>
  </si>
  <si>
    <t xml:space="preserve">DRUGSTORE </t>
  </si>
  <si>
    <t>Coffee Filter n°4</t>
  </si>
  <si>
    <t>Cleaning cream</t>
  </si>
  <si>
    <t>750 ml</t>
  </si>
  <si>
    <t>Cling Film</t>
  </si>
  <si>
    <t>20 m</t>
  </si>
  <si>
    <t>Bleach</t>
  </si>
  <si>
    <t>1 liter</t>
  </si>
  <si>
    <t>Aluminium</t>
  </si>
  <si>
    <t>Spray Bleach</t>
  </si>
  <si>
    <t>Kitchen Roll</t>
  </si>
  <si>
    <t>Washing up Liquid</t>
  </si>
  <si>
    <t>Toilet ¨Paper</t>
  </si>
  <si>
    <t>Washing up liquid ( Clothes )</t>
  </si>
  <si>
    <t>Toilet Paper</t>
  </si>
  <si>
    <t>x12</t>
  </si>
  <si>
    <t>Scouring Spong</t>
  </si>
  <si>
    <t>x 2</t>
  </si>
  <si>
    <t>Kitchen roll Compact</t>
  </si>
  <si>
    <t>x2= 6</t>
  </si>
  <si>
    <t>Soft Sponge</t>
  </si>
  <si>
    <t>Toilet Paper Compact</t>
  </si>
  <si>
    <t>x4 = 12</t>
  </si>
  <si>
    <t>Matches</t>
  </si>
  <si>
    <t>grand</t>
  </si>
  <si>
    <t>Bin Bags fo Wc</t>
  </si>
  <si>
    <t>15 lt x 20</t>
  </si>
  <si>
    <t>Selg Igniting Charcoal</t>
  </si>
  <si>
    <t>1,7kg</t>
  </si>
  <si>
    <t xml:space="preserve">Bin bag </t>
  </si>
  <si>
    <t>30 lt x20</t>
  </si>
  <si>
    <t>Charcoal Lighter</t>
  </si>
  <si>
    <t>50 lt x 10</t>
  </si>
  <si>
    <t>Tissue</t>
  </si>
  <si>
    <t>x 150</t>
  </si>
  <si>
    <t xml:space="preserve">Bin Bag </t>
  </si>
  <si>
    <t>100 lt x10</t>
  </si>
  <si>
    <t>Storage Bags</t>
  </si>
  <si>
    <t>x50</t>
  </si>
  <si>
    <t>Paper Napkins</t>
  </si>
  <si>
    <t>x 100</t>
  </si>
  <si>
    <t>Mosquito Spray OFF</t>
  </si>
  <si>
    <t>100ml</t>
  </si>
  <si>
    <t>paper plates</t>
  </si>
  <si>
    <t>x 20</t>
  </si>
  <si>
    <t>Clothes Pin</t>
  </si>
  <si>
    <t>Paper Cups</t>
  </si>
  <si>
    <t>Insecticide</t>
  </si>
  <si>
    <t>400ml</t>
  </si>
  <si>
    <t xml:space="preserve">Gel toilet </t>
  </si>
  <si>
    <t>750ml</t>
  </si>
  <si>
    <t>Hygiene</t>
  </si>
  <si>
    <t>Shower Gel Tahiti</t>
  </si>
  <si>
    <t xml:space="preserve">Hand soap cream </t>
  </si>
  <si>
    <t>Marseille Soap</t>
  </si>
  <si>
    <t>ICE CUB</t>
  </si>
  <si>
    <t xml:space="preserve">Ice cub bag </t>
  </si>
  <si>
    <t>3kg</t>
  </si>
  <si>
    <t>FRUITS AND VEGETABLES</t>
  </si>
  <si>
    <r>
      <rPr>
        <b val="1"/>
        <sz val="11"/>
        <color indexed="11"/>
        <rFont val="Helvetica Neue"/>
      </rPr>
      <t xml:space="preserve">
</t>
    </r>
    <r>
      <rPr>
        <b val="1"/>
        <sz val="11"/>
        <color indexed="11"/>
        <rFont val="Helvetica Neue"/>
      </rPr>
      <t>PRICE / AVAILABILITY DEPENDING ON SEASON - For better ordering of your products please consult the seasonality calendar</t>
    </r>
  </si>
  <si>
    <t>Potatoes</t>
  </si>
  <si>
    <t>2,5kg</t>
  </si>
  <si>
    <t xml:space="preserve">Bananas </t>
  </si>
  <si>
    <t xml:space="preserve">Oinons </t>
  </si>
  <si>
    <t xml:space="preserve">Lime </t>
  </si>
  <si>
    <t xml:space="preserve">Garilc </t>
  </si>
  <si>
    <t>x3</t>
  </si>
  <si>
    <t>Apple</t>
  </si>
  <si>
    <t>Tomatos</t>
  </si>
  <si>
    <t xml:space="preserve">Pineapple </t>
  </si>
  <si>
    <t>pièces</t>
  </si>
  <si>
    <t xml:space="preserve">Lettuce </t>
  </si>
  <si>
    <t>sachet</t>
  </si>
  <si>
    <t>Melon</t>
  </si>
  <si>
    <t xml:space="preserve">Pepper </t>
  </si>
  <si>
    <t xml:space="preserve">Watermelon </t>
  </si>
  <si>
    <t xml:space="preserve">Sweet potatoes </t>
  </si>
  <si>
    <t xml:space="preserve">Grapefruit </t>
  </si>
  <si>
    <t>Zucchini</t>
  </si>
  <si>
    <t xml:space="preserve">Cuncumber </t>
  </si>
  <si>
    <t>Avocado</t>
  </si>
  <si>
    <t>Pièces</t>
  </si>
  <si>
    <t>Cristophine</t>
  </si>
  <si>
    <t xml:space="preserve">Eggplant </t>
  </si>
  <si>
    <t>Oranges</t>
  </si>
  <si>
    <t>Carots</t>
  </si>
  <si>
    <t>Mango</t>
  </si>
  <si>
    <t xml:space="preserve">Plantains </t>
  </si>
  <si>
    <t xml:space="preserve">Mint fresh herb </t>
  </si>
  <si>
    <t>barquette</t>
  </si>
  <si>
    <t>Bouquet Garni</t>
  </si>
  <si>
    <t>botte</t>
  </si>
  <si>
    <t xml:space="preserve">Parsley </t>
  </si>
  <si>
    <t xml:space="preserve">Chives </t>
  </si>
  <si>
    <t xml:space="preserve">Hot pepper </t>
  </si>
  <si>
    <t xml:space="preserve">Vegetarian Pepper </t>
  </si>
  <si>
    <t>TOTAL ( wihtout fruit and vegetables)</t>
  </si>
  <si>
    <t>€</t>
  </si>
</sst>
</file>

<file path=xl/styles.xml><?xml version="1.0" encoding="utf-8"?>
<styleSheet xmlns="http://schemas.openxmlformats.org/spreadsheetml/2006/main">
  <numFmts count="2">
    <numFmt numFmtId="0" formatCode="General"/>
    <numFmt numFmtId="59" formatCode="d/m"/>
  </numFmts>
  <fonts count="72">
    <font>
      <sz val="10"/>
      <color indexed="8"/>
      <name val="Arial"/>
    </font>
    <font>
      <sz val="12"/>
      <color indexed="8"/>
      <name val="Arial"/>
    </font>
    <font>
      <sz val="15"/>
      <color indexed="8"/>
      <name val="Arial"/>
    </font>
    <font>
      <b val="1"/>
      <sz val="12"/>
      <color indexed="9"/>
      <name val="Arial"/>
    </font>
    <font>
      <sz val="12"/>
      <color indexed="9"/>
      <name val="Arial"/>
    </font>
    <font>
      <b val="1"/>
      <sz val="12"/>
      <color indexed="11"/>
      <name val="Arial"/>
    </font>
    <font>
      <b val="1"/>
      <u val="single"/>
      <sz val="12"/>
      <color indexed="13"/>
      <name val="Arial"/>
    </font>
    <font>
      <b val="1"/>
      <sz val="12"/>
      <color indexed="14"/>
      <name val="Arial"/>
    </font>
    <font>
      <b val="1"/>
      <u val="single"/>
      <sz val="12"/>
      <color indexed="15"/>
      <name val="Arial"/>
    </font>
    <font>
      <sz val="10"/>
      <color indexed="9"/>
      <name val="Arial"/>
    </font>
    <font>
      <sz val="10"/>
      <color indexed="14"/>
      <name val="Arial"/>
    </font>
    <font>
      <b val="1"/>
      <sz val="10"/>
      <color indexed="14"/>
      <name val="Arial"/>
    </font>
    <font>
      <b val="1"/>
      <sz val="10"/>
      <color indexed="9"/>
      <name val="Arial"/>
    </font>
    <font>
      <b val="1"/>
      <sz val="11"/>
      <color indexed="14"/>
      <name val="Arial"/>
    </font>
    <font>
      <b val="1"/>
      <sz val="11"/>
      <color indexed="9"/>
      <name val="Arial"/>
    </font>
    <font>
      <u val="single"/>
      <sz val="11"/>
      <color indexed="16"/>
      <name val="Arial"/>
    </font>
    <font>
      <u val="single"/>
      <sz val="10"/>
      <color indexed="16"/>
      <name val="Arial"/>
    </font>
    <font>
      <b val="1"/>
      <i val="1"/>
      <u val="single"/>
      <sz val="11"/>
      <color indexed="17"/>
      <name val="Arial"/>
    </font>
    <font>
      <sz val="11"/>
      <color indexed="9"/>
      <name val="Arial"/>
    </font>
    <font>
      <b val="1"/>
      <sz val="9"/>
      <color indexed="9"/>
      <name val="Arial"/>
    </font>
    <font>
      <b val="1"/>
      <sz val="9"/>
      <color indexed="14"/>
      <name val="Arial"/>
    </font>
    <font>
      <sz val="11"/>
      <color indexed="14"/>
      <name val="Arial"/>
    </font>
    <font>
      <b val="1"/>
      <u val="single"/>
      <sz val="11"/>
      <color indexed="18"/>
      <name val="Arial"/>
    </font>
    <font>
      <sz val="11"/>
      <color indexed="8"/>
      <name val="Arial"/>
    </font>
    <font>
      <b val="1"/>
      <i val="1"/>
      <u val="single"/>
      <sz val="11"/>
      <color indexed="18"/>
      <name val="Arial"/>
    </font>
    <font>
      <sz val="10"/>
      <color indexed="19"/>
      <name val="Arial"/>
    </font>
    <font>
      <sz val="11"/>
      <color indexed="20"/>
      <name val="Arial"/>
    </font>
    <font>
      <sz val="10"/>
      <color indexed="21"/>
      <name val="Arial"/>
    </font>
    <font>
      <sz val="11"/>
      <color indexed="22"/>
      <name val="Arial"/>
    </font>
    <font>
      <b val="1"/>
      <u val="single"/>
      <sz val="11"/>
      <color indexed="23"/>
      <name val="Arial"/>
    </font>
    <font>
      <b val="1"/>
      <sz val="11"/>
      <color indexed="24"/>
      <name val="Arial"/>
    </font>
    <font>
      <b val="1"/>
      <sz val="11"/>
      <color indexed="11"/>
      <name val="Arial"/>
    </font>
    <font>
      <sz val="11"/>
      <color indexed="24"/>
      <name val="Arial"/>
    </font>
    <font>
      <b val="1"/>
      <sz val="11"/>
      <color indexed="8"/>
      <name val="Arial"/>
    </font>
    <font>
      <sz val="11"/>
      <color indexed="11"/>
      <name val="Arial"/>
    </font>
    <font>
      <sz val="10"/>
      <color indexed="24"/>
      <name val="Arial"/>
    </font>
    <font>
      <sz val="11"/>
      <color indexed="21"/>
      <name val="Helvetica Neue"/>
    </font>
    <font>
      <sz val="11"/>
      <color indexed="11"/>
      <name val="Helvetica Neue"/>
    </font>
    <font>
      <sz val="10"/>
      <color indexed="25"/>
      <name val="Arial"/>
    </font>
    <font>
      <b val="1"/>
      <sz val="11"/>
      <color indexed="21"/>
      <name val="Helvetica Neue"/>
    </font>
    <font>
      <b val="1"/>
      <sz val="10"/>
      <color indexed="19"/>
      <name val="Arial"/>
    </font>
    <font>
      <sz val="10"/>
      <color indexed="17"/>
      <name val="Arial"/>
    </font>
    <font>
      <sz val="10"/>
      <color indexed="11"/>
      <name val="Arial"/>
    </font>
    <font>
      <sz val="11"/>
      <color indexed="23"/>
      <name val="Arial"/>
    </font>
    <font>
      <sz val="11"/>
      <color indexed="25"/>
      <name val="Arial"/>
    </font>
    <font>
      <sz val="11"/>
      <color indexed="26"/>
      <name val="Arial"/>
    </font>
    <font>
      <sz val="11"/>
      <color indexed="27"/>
      <name val="Arial"/>
    </font>
    <font>
      <b val="1"/>
      <sz val="11"/>
      <color indexed="25"/>
      <name val="Arial"/>
    </font>
    <font>
      <sz val="9"/>
      <color indexed="25"/>
      <name val="Arial"/>
    </font>
    <font>
      <sz val="11"/>
      <color indexed="28"/>
      <name val="Helvetica Neue"/>
    </font>
    <font>
      <sz val="11"/>
      <color indexed="28"/>
      <name val="Arial"/>
    </font>
    <font>
      <sz val="11"/>
      <color indexed="29"/>
      <name val="Helvetica Neue"/>
    </font>
    <font>
      <sz val="11"/>
      <color indexed="22"/>
      <name val="Helvetica Neue"/>
    </font>
    <font>
      <sz val="11"/>
      <color indexed="30"/>
      <name val="Helvetica Neue"/>
    </font>
    <font>
      <i val="1"/>
      <u val="single"/>
      <sz val="11"/>
      <color indexed="16"/>
      <name val="Arial"/>
    </font>
    <font>
      <sz val="11"/>
      <color indexed="31"/>
      <name val="Arial"/>
    </font>
    <font>
      <sz val="10"/>
      <color indexed="30"/>
      <name val="Arial"/>
    </font>
    <font>
      <sz val="10"/>
      <color indexed="32"/>
      <name val="Arial"/>
    </font>
    <font>
      <sz val="11"/>
      <color indexed="29"/>
      <name val="Arial"/>
    </font>
    <font>
      <sz val="10"/>
      <color indexed="18"/>
      <name val="Arial"/>
    </font>
    <font>
      <b val="1"/>
      <u val="single"/>
      <sz val="11"/>
      <color indexed="17"/>
      <name val="Arial"/>
    </font>
    <font>
      <b val="1"/>
      <sz val="11"/>
      <color indexed="11"/>
      <name val="Helvetica Neue"/>
    </font>
    <font>
      <sz val="11"/>
      <color indexed="9"/>
      <name val="Ariel"/>
    </font>
    <font>
      <sz val="11"/>
      <color indexed="14"/>
      <name val="Ariel"/>
    </font>
    <font>
      <sz val="11"/>
      <color indexed="9"/>
      <name val="USALight"/>
    </font>
    <font>
      <sz val="11"/>
      <color indexed="14"/>
      <name val="USALight"/>
    </font>
    <font>
      <sz val="11"/>
      <color indexed="33"/>
      <name val="Ariel"/>
    </font>
    <font>
      <sz val="12"/>
      <color indexed="14"/>
      <name val="Arial"/>
    </font>
    <font>
      <sz val="10"/>
      <color indexed="34"/>
      <name val="Arial"/>
    </font>
    <font>
      <b val="1"/>
      <sz val="12"/>
      <color indexed="35"/>
      <name val="Arial"/>
    </font>
    <font>
      <b val="1"/>
      <sz val="10"/>
      <color indexed="35"/>
      <name val="Arial"/>
    </font>
    <font>
      <sz val="10"/>
      <color indexed="35"/>
      <name val="Arial"/>
    </font>
  </fonts>
  <fills count="3">
    <fill>
      <patternFill patternType="none"/>
    </fill>
    <fill>
      <patternFill patternType="gray125"/>
    </fill>
    <fill>
      <patternFill patternType="solid">
        <fgColor indexed="10"/>
        <bgColor auto="1"/>
      </patternFill>
    </fill>
  </fills>
  <borders count="62">
    <border>
      <left/>
      <right/>
      <top/>
      <bottom/>
      <diagonal/>
    </border>
    <border>
      <left style="thin">
        <color indexed="11"/>
      </left>
      <right style="thin">
        <color indexed="12"/>
      </right>
      <top style="thin">
        <color indexed="11"/>
      </top>
      <bottom style="thin">
        <color indexed="11"/>
      </bottom>
      <diagonal/>
    </border>
    <border>
      <left style="thin">
        <color indexed="12"/>
      </left>
      <right style="thin">
        <color indexed="12"/>
      </right>
      <top style="thin">
        <color indexed="11"/>
      </top>
      <bottom style="thin">
        <color indexed="11"/>
      </bottom>
      <diagonal/>
    </border>
    <border>
      <left style="thin">
        <color indexed="12"/>
      </left>
      <right style="thin">
        <color indexed="11"/>
      </right>
      <top style="thin">
        <color indexed="11"/>
      </top>
      <bottom style="thin">
        <color indexed="11"/>
      </bottom>
      <diagonal/>
    </border>
    <border>
      <left style="thin">
        <color indexed="11"/>
      </left>
      <right style="thin">
        <color indexed="11"/>
      </right>
      <top style="thin">
        <color indexed="12"/>
      </top>
      <bottom style="thin">
        <color indexed="12"/>
      </bottom>
      <diagonal/>
    </border>
    <border>
      <left style="thin">
        <color indexed="11"/>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1"/>
      </left>
      <right style="thin">
        <color indexed="12"/>
      </right>
      <top style="thin">
        <color indexed="11"/>
      </top>
      <bottom style="thin">
        <color indexed="12"/>
      </bottom>
      <diagonal/>
    </border>
    <border>
      <left style="thin">
        <color indexed="12"/>
      </left>
      <right style="thin">
        <color indexed="12"/>
      </right>
      <top style="thin">
        <color indexed="11"/>
      </top>
      <bottom style="thin">
        <color indexed="12"/>
      </bottom>
      <diagonal/>
    </border>
    <border>
      <left style="thin">
        <color indexed="12"/>
      </left>
      <right style="thin">
        <color indexed="11"/>
      </right>
      <top style="thin">
        <color indexed="11"/>
      </top>
      <bottom style="thin">
        <color indexed="12"/>
      </bottom>
      <diagonal/>
    </border>
    <border>
      <left style="thin">
        <color indexed="12"/>
      </left>
      <right style="thin">
        <color indexed="11"/>
      </right>
      <top style="thin">
        <color indexed="12"/>
      </top>
      <bottom style="thin">
        <color indexed="12"/>
      </bottom>
      <diagonal/>
    </border>
    <border>
      <left style="thin">
        <color indexed="11"/>
      </left>
      <right style="thin">
        <color indexed="12"/>
      </right>
      <top style="thin">
        <color indexed="12"/>
      </top>
      <bottom style="thin">
        <color indexed="11"/>
      </bottom>
      <diagonal/>
    </border>
    <border>
      <left style="thin">
        <color indexed="12"/>
      </left>
      <right style="thin">
        <color indexed="12"/>
      </right>
      <top style="thin">
        <color indexed="12"/>
      </top>
      <bottom style="thin">
        <color indexed="11"/>
      </bottom>
      <diagonal/>
    </border>
    <border>
      <left style="thin">
        <color indexed="12"/>
      </left>
      <right style="thin">
        <color indexed="11"/>
      </right>
      <top style="thin">
        <color indexed="12"/>
      </top>
      <bottom style="thin">
        <color indexed="11"/>
      </bottom>
      <diagonal/>
    </border>
    <border>
      <left style="thin">
        <color indexed="12"/>
      </left>
      <right style="thin">
        <color indexed="12"/>
      </right>
      <top style="thin">
        <color indexed="11"/>
      </top>
      <bottom style="thin">
        <color indexed="9"/>
      </bottom>
      <diagonal/>
    </border>
    <border>
      <left style="thin">
        <color indexed="9"/>
      </left>
      <right style="thin">
        <color indexed="12"/>
      </right>
      <top style="thin">
        <color indexed="9"/>
      </top>
      <bottom style="thin">
        <color indexed="12"/>
      </bottom>
      <diagonal/>
    </border>
    <border>
      <left style="thin">
        <color indexed="12"/>
      </left>
      <right style="thin">
        <color indexed="12"/>
      </right>
      <top style="thin">
        <color indexed="9"/>
      </top>
      <bottom style="thin">
        <color indexed="12"/>
      </bottom>
      <diagonal/>
    </border>
    <border>
      <left style="thin">
        <color indexed="12"/>
      </left>
      <right style="thin">
        <color indexed="9"/>
      </right>
      <top style="thin">
        <color indexed="9"/>
      </top>
      <bottom style="thin">
        <color indexed="12"/>
      </bottom>
      <diagonal/>
    </border>
    <border>
      <left style="thin">
        <color indexed="9"/>
      </left>
      <right style="thin">
        <color indexed="9"/>
      </right>
      <top style="thin">
        <color indexed="12"/>
      </top>
      <bottom style="thin">
        <color indexed="12"/>
      </bottom>
      <diagonal/>
    </border>
    <border>
      <left style="thin">
        <color indexed="9"/>
      </left>
      <right style="thin">
        <color indexed="12"/>
      </right>
      <top style="thin">
        <color indexed="12"/>
      </top>
      <bottom style="thin">
        <color indexed="12"/>
      </bottom>
      <diagonal/>
    </border>
    <border>
      <left style="thin">
        <color indexed="12"/>
      </left>
      <right style="thin">
        <color indexed="9"/>
      </right>
      <top style="thin">
        <color indexed="12"/>
      </top>
      <bottom style="thin">
        <color indexed="12"/>
      </bottom>
      <diagonal/>
    </border>
    <border>
      <left style="thin">
        <color indexed="9"/>
      </left>
      <right style="thin">
        <color indexed="12"/>
      </right>
      <top style="thin">
        <color indexed="12"/>
      </top>
      <bottom style="thin">
        <color indexed="9"/>
      </bottom>
      <diagonal/>
    </border>
    <border>
      <left style="thin">
        <color indexed="12"/>
      </left>
      <right style="thin">
        <color indexed="12"/>
      </right>
      <top style="thin">
        <color indexed="12"/>
      </top>
      <bottom style="thin">
        <color indexed="9"/>
      </bottom>
      <diagonal/>
    </border>
    <border>
      <left style="thin">
        <color indexed="12"/>
      </left>
      <right style="thin">
        <color indexed="9"/>
      </right>
      <top style="thin">
        <color indexed="12"/>
      </top>
      <bottom style="thin">
        <color indexed="9"/>
      </bottom>
      <diagonal/>
    </border>
    <border>
      <left style="thin">
        <color indexed="12"/>
      </left>
      <right style="thin">
        <color indexed="12"/>
      </right>
      <top style="thin">
        <color indexed="9"/>
      </top>
      <bottom style="thin">
        <color indexed="9"/>
      </bottom>
      <diagonal/>
    </border>
    <border>
      <left style="thin">
        <color indexed="12"/>
      </left>
      <right style="thin">
        <color indexed="8"/>
      </right>
      <top style="thin">
        <color indexed="12"/>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8"/>
      </right>
      <top style="thin">
        <color indexed="9"/>
      </top>
      <bottom style="thin">
        <color indexed="9"/>
      </bottom>
      <diagonal/>
    </border>
    <border>
      <left style="thin">
        <color indexed="9"/>
      </left>
      <right style="thin">
        <color indexed="8"/>
      </right>
      <top style="thin">
        <color indexed="9"/>
      </top>
      <bottom style="thin">
        <color indexed="8"/>
      </bottom>
      <diagonal/>
    </border>
    <border>
      <left style="thin">
        <color indexed="8"/>
      </left>
      <right style="thin">
        <color indexed="9"/>
      </right>
      <top style="thin">
        <color indexed="9"/>
      </top>
      <bottom style="thin">
        <color indexed="8"/>
      </bottom>
      <diagonal/>
    </border>
    <border>
      <left style="thin">
        <color indexed="9"/>
      </left>
      <right style="thin">
        <color indexed="8"/>
      </right>
      <top style="thin">
        <color indexed="8"/>
      </top>
      <bottom style="thin">
        <color indexed="9"/>
      </bottom>
      <diagonal/>
    </border>
    <border>
      <left style="thin">
        <color indexed="8"/>
      </left>
      <right style="thin">
        <color indexed="9"/>
      </right>
      <top style="thin">
        <color indexed="8"/>
      </top>
      <bottom style="thin">
        <color indexed="9"/>
      </bottom>
      <diagonal/>
    </border>
    <border>
      <left style="thin">
        <color indexed="8"/>
      </left>
      <right style="thin">
        <color indexed="8"/>
      </right>
      <top style="thin">
        <color indexed="9"/>
      </top>
      <bottom style="thin">
        <color indexed="9"/>
      </bottom>
      <diagonal/>
    </border>
    <border>
      <left style="thin">
        <color indexed="12"/>
      </left>
      <right style="thin">
        <color indexed="8"/>
      </right>
      <top style="thin">
        <color indexed="12"/>
      </top>
      <bottom style="thin">
        <color indexed="8"/>
      </bottom>
      <diagonal/>
    </border>
    <border>
      <left style="thin">
        <color indexed="9"/>
      </left>
      <right style="thin">
        <color indexed="9"/>
      </right>
      <top style="thin">
        <color indexed="8"/>
      </top>
      <bottom style="thin">
        <color indexed="9"/>
      </bottom>
      <diagonal/>
    </border>
    <border>
      <left style="thin">
        <color indexed="9"/>
      </left>
      <right style="thin">
        <color indexed="17"/>
      </right>
      <top style="thin">
        <color indexed="9"/>
      </top>
      <bottom style="thin">
        <color indexed="9"/>
      </bottom>
      <diagonal/>
    </border>
    <border>
      <left style="thin">
        <color indexed="17"/>
      </left>
      <right style="thin">
        <color indexed="9"/>
      </right>
      <top style="thin">
        <color indexed="9"/>
      </top>
      <bottom style="thin">
        <color indexed="9"/>
      </bottom>
      <diagonal/>
    </border>
    <border>
      <left style="thin">
        <color indexed="12"/>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12"/>
      </right>
      <top style="thin">
        <color indexed="8"/>
      </top>
      <bottom style="thin">
        <color indexed="9"/>
      </bottom>
      <diagonal/>
    </border>
    <border>
      <left style="thin">
        <color indexed="12"/>
      </left>
      <right style="thin">
        <color indexed="8"/>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12"/>
      </top>
      <bottom style="thin">
        <color indexed="12"/>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8"/>
      </top>
      <bottom style="thin">
        <color indexed="8"/>
      </bottom>
      <diagonal/>
    </border>
    <border>
      <left style="thin">
        <color indexed="8"/>
      </left>
      <right style="thin">
        <color indexed="9"/>
      </right>
      <top style="thin">
        <color indexed="8"/>
      </top>
      <bottom style="thin">
        <color indexed="8"/>
      </bottom>
      <diagonal/>
    </border>
    <border>
      <left style="thin">
        <color indexed="8"/>
      </left>
      <right style="thin">
        <color indexed="8"/>
      </right>
      <top style="thin">
        <color indexed="8"/>
      </top>
      <bottom style="thin">
        <color indexed="9"/>
      </bottom>
      <diagonal/>
    </border>
    <border>
      <left style="thin">
        <color indexed="12"/>
      </left>
      <right style="thin">
        <color indexed="8"/>
      </right>
      <top style="thin">
        <color indexed="8"/>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hair">
        <color indexed="9"/>
      </right>
      <top style="thin">
        <color indexed="12"/>
      </top>
      <bottom style="thin">
        <color indexed="12"/>
      </bottom>
      <diagonal/>
    </border>
    <border>
      <left style="hair">
        <color indexed="9"/>
      </left>
      <right style="thin">
        <color indexed="8"/>
      </right>
      <top style="thin">
        <color indexed="12"/>
      </top>
      <bottom style="thin">
        <color indexed="8"/>
      </bottom>
      <diagonal/>
    </border>
    <border>
      <left style="thin">
        <color indexed="9"/>
      </left>
      <right style="thin">
        <color indexed="9"/>
      </right>
      <top style="thin">
        <color indexed="8"/>
      </top>
      <bottom style="thin">
        <color indexed="8"/>
      </bottom>
      <diagonal/>
    </border>
    <border>
      <left style="thin">
        <color indexed="8"/>
      </left>
      <right style="thin">
        <color indexed="9"/>
      </right>
      <top style="thin">
        <color indexed="12"/>
      </top>
      <bottom style="thin">
        <color indexed="9"/>
      </bottom>
      <diagonal/>
    </border>
    <border>
      <left style="thin">
        <color indexed="12"/>
      </left>
      <right style="thin">
        <color indexed="9"/>
      </right>
      <top style="thin">
        <color indexed="8"/>
      </top>
      <bottom style="thin">
        <color indexed="8"/>
      </bottom>
      <diagonal/>
    </border>
    <border>
      <left style="thin">
        <color indexed="12"/>
      </left>
      <right style="thin">
        <color indexed="9"/>
      </right>
      <top style="thin">
        <color indexed="8"/>
      </top>
      <bottom style="thin">
        <color indexed="9"/>
      </bottom>
      <diagonal/>
    </border>
    <border>
      <left style="thin">
        <color indexed="12"/>
      </left>
      <right style="thin">
        <color indexed="8"/>
      </right>
      <top style="thin">
        <color indexed="9"/>
      </top>
      <bottom style="thin">
        <color indexed="9"/>
      </bottom>
      <diagonal/>
    </border>
    <border>
      <left style="thin">
        <color indexed="12"/>
      </left>
      <right style="thin">
        <color indexed="9"/>
      </right>
      <top style="thin">
        <color indexed="12"/>
      </top>
      <bottom style="thin">
        <color indexed="8"/>
      </bottom>
      <diagonal/>
    </border>
    <border>
      <left style="thin">
        <color indexed="12"/>
      </left>
      <right style="thin">
        <color indexed="12"/>
      </right>
      <top style="thin">
        <color indexed="9"/>
      </top>
      <bottom style="thin">
        <color indexed="8"/>
      </bottom>
      <diagonal/>
    </border>
    <border>
      <left style="thin">
        <color indexed="12"/>
      </left>
      <right style="thin">
        <color indexed="9"/>
      </right>
      <top style="thin">
        <color indexed="9"/>
      </top>
      <bottom style="thin">
        <color indexed="8"/>
      </bottom>
      <diagonal/>
    </border>
    <border>
      <left style="thin">
        <color indexed="9"/>
      </left>
      <right style="thin">
        <color indexed="12"/>
      </right>
      <top style="thin">
        <color indexed="9"/>
      </top>
      <bottom style="thin">
        <color indexed="9"/>
      </bottom>
      <diagonal/>
    </border>
  </borders>
  <cellStyleXfs count="1">
    <xf numFmtId="0" fontId="0" applyNumberFormat="0" applyFont="1" applyFill="0" applyBorder="0" applyAlignment="1" applyProtection="0">
      <alignment vertical="bottom"/>
    </xf>
  </cellStyleXfs>
  <cellXfs count="330">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xf>
    <xf numFmtId="0" fontId="1" fillId="2" borderId="2" applyNumberFormat="0" applyFont="1" applyFill="1" applyBorder="1" applyAlignment="1" applyProtection="0">
      <alignment vertical="bottom"/>
    </xf>
    <xf numFmtId="0" fontId="1" fillId="2" borderId="3" applyNumberFormat="0" applyFont="1" applyFill="1" applyBorder="1" applyAlignment="1" applyProtection="0">
      <alignment vertical="bottom"/>
    </xf>
    <xf numFmtId="0" fontId="0" fillId="2" borderId="4" applyNumberFormat="0" applyFont="1" applyFill="1" applyBorder="1" applyAlignment="1" applyProtection="0">
      <alignment vertical="bottom"/>
    </xf>
    <xf numFmtId="0" fontId="0" fillId="2" borderId="5" applyNumberFormat="0" applyFont="1" applyFill="1" applyBorder="1" applyAlignment="1" applyProtection="0">
      <alignment vertical="bottom"/>
    </xf>
    <xf numFmtId="0" fontId="0" fillId="2" borderId="6" applyNumberFormat="0" applyFont="1" applyFill="1" applyBorder="1" applyAlignment="1" applyProtection="0">
      <alignment vertical="bottom"/>
    </xf>
    <xf numFmtId="49" fontId="1" fillId="2" borderId="7" applyNumberFormat="1" applyFont="1" applyFill="1" applyBorder="1" applyAlignment="1" applyProtection="0">
      <alignment horizontal="center" vertical="bottom" wrapText="1"/>
    </xf>
    <xf numFmtId="0" fontId="0" fillId="2" borderId="8" applyNumberFormat="0" applyFont="1" applyFill="1" applyBorder="1" applyAlignment="1" applyProtection="0">
      <alignment horizontal="center" vertical="bottom" wrapText="1"/>
    </xf>
    <xf numFmtId="0" fontId="0" fillId="2" borderId="9" applyNumberFormat="0" applyFont="1" applyFill="1" applyBorder="1" applyAlignment="1" applyProtection="0">
      <alignment horizontal="center" vertical="bottom" wrapText="1"/>
    </xf>
    <xf numFmtId="0" fontId="0" fillId="2" borderId="5" applyNumberFormat="0" applyFont="1" applyFill="1" applyBorder="1" applyAlignment="1" applyProtection="0">
      <alignment horizontal="center" vertical="bottom" wrapText="1"/>
    </xf>
    <xf numFmtId="0" fontId="0" fillId="2" borderId="6" applyNumberFormat="0" applyFont="1" applyFill="1" applyBorder="1" applyAlignment="1" applyProtection="0">
      <alignment horizontal="center" vertical="bottom" wrapText="1"/>
    </xf>
    <xf numFmtId="0" fontId="0" fillId="2" borderId="10" applyNumberFormat="0" applyFont="1" applyFill="1" applyBorder="1" applyAlignment="1" applyProtection="0">
      <alignment horizontal="center" vertical="bottom" wrapText="1"/>
    </xf>
    <xf numFmtId="0" fontId="0" fillId="2" borderId="11" applyNumberFormat="0" applyFont="1" applyFill="1" applyBorder="1" applyAlignment="1" applyProtection="0">
      <alignment horizontal="center" vertical="bottom" wrapText="1"/>
    </xf>
    <xf numFmtId="0" fontId="0" fillId="2" borderId="12" applyNumberFormat="0" applyFont="1" applyFill="1" applyBorder="1" applyAlignment="1" applyProtection="0">
      <alignment horizontal="center" vertical="bottom" wrapText="1"/>
    </xf>
    <xf numFmtId="0" fontId="0" fillId="2" borderId="13" applyNumberFormat="0" applyFont="1" applyFill="1" applyBorder="1" applyAlignment="1" applyProtection="0">
      <alignment horizontal="center" vertical="bottom" wrapText="1"/>
    </xf>
    <xf numFmtId="0" fontId="0" fillId="2" borderId="2" applyNumberFormat="0" applyFont="1" applyFill="1" applyBorder="1" applyAlignment="1" applyProtection="0">
      <alignment horizontal="left" vertical="center" wrapText="1"/>
    </xf>
    <xf numFmtId="0" fontId="0" fillId="2" borderId="2" applyNumberFormat="0" applyFont="1" applyFill="1" applyBorder="1" applyAlignment="1" applyProtection="0">
      <alignment vertical="bottom"/>
    </xf>
    <xf numFmtId="0" fontId="9" fillId="2" borderId="2" applyNumberFormat="0" applyFont="1" applyFill="1" applyBorder="1" applyAlignment="1" applyProtection="0">
      <alignment vertical="bottom"/>
    </xf>
    <xf numFmtId="0" fontId="0" fillId="2" borderId="2" applyNumberFormat="0" applyFont="1" applyFill="1" applyBorder="1" applyAlignment="1" applyProtection="0">
      <alignment horizontal="center" vertical="bottom"/>
    </xf>
    <xf numFmtId="0" fontId="10" fillId="2" borderId="2" applyNumberFormat="0" applyFont="1" applyFill="1" applyBorder="1" applyAlignment="1" applyProtection="0">
      <alignment vertical="bottom"/>
    </xf>
    <xf numFmtId="0" fontId="0" fillId="2" borderId="14" applyNumberFormat="0" applyFont="1" applyFill="1" applyBorder="1" applyAlignment="1" applyProtection="0">
      <alignment vertical="center"/>
    </xf>
    <xf numFmtId="0" fontId="0" fillId="2" borderId="14" applyNumberFormat="0" applyFont="1" applyFill="1" applyBorder="1" applyAlignment="1" applyProtection="0">
      <alignment vertical="bottom"/>
    </xf>
    <xf numFmtId="0" fontId="9" fillId="2" borderId="14" applyNumberFormat="0" applyFont="1" applyFill="1" applyBorder="1" applyAlignment="1" applyProtection="0">
      <alignment vertical="bottom"/>
    </xf>
    <xf numFmtId="0" fontId="0" fillId="2" borderId="14" applyNumberFormat="0" applyFont="1" applyFill="1" applyBorder="1" applyAlignment="1" applyProtection="0">
      <alignment horizontal="center" vertical="bottom"/>
    </xf>
    <xf numFmtId="49" fontId="11" fillId="2" borderId="15" applyNumberFormat="1" applyFont="1" applyFill="1" applyBorder="1" applyAlignment="1" applyProtection="0">
      <alignment vertical="bottom"/>
    </xf>
    <xf numFmtId="0" fontId="0" fillId="2" borderId="16" applyNumberFormat="0" applyFont="1" applyFill="1" applyBorder="1" applyAlignment="1" applyProtection="0">
      <alignment vertical="bottom"/>
    </xf>
    <xf numFmtId="0" fontId="9" fillId="2" borderId="16" applyNumberFormat="0" applyFont="1" applyFill="1" applyBorder="1" applyAlignment="1" applyProtection="0">
      <alignment vertical="bottom"/>
    </xf>
    <xf numFmtId="0" fontId="0" fillId="2" borderId="16" applyNumberFormat="0" applyFont="1" applyFill="1" applyBorder="1" applyAlignment="1" applyProtection="0">
      <alignment horizontal="center" vertical="bottom"/>
    </xf>
    <xf numFmtId="0" fontId="0" fillId="2" borderId="17" applyNumberFormat="0" applyFont="1" applyFill="1" applyBorder="1" applyAlignment="1" applyProtection="0">
      <alignment vertical="bottom"/>
    </xf>
    <xf numFmtId="0" fontId="0" fillId="2" borderId="18" applyNumberFormat="0" applyFont="1" applyFill="1" applyBorder="1" applyAlignment="1" applyProtection="0">
      <alignment vertical="bottom"/>
    </xf>
    <xf numFmtId="0" fontId="0" fillId="2" borderId="19" applyNumberFormat="0" applyFont="1" applyFill="1" applyBorder="1" applyAlignment="1" applyProtection="0">
      <alignment vertical="bottom"/>
    </xf>
    <xf numFmtId="49" fontId="12" fillId="2" borderId="19" applyNumberFormat="1" applyFont="1" applyFill="1" applyBorder="1" applyAlignment="1" applyProtection="0">
      <alignment vertical="bottom"/>
    </xf>
    <xf numFmtId="0" fontId="12" fillId="2" borderId="6" applyNumberFormat="0" applyFont="1" applyFill="1" applyBorder="1" applyAlignment="1" applyProtection="0">
      <alignment vertical="bottom"/>
    </xf>
    <xf numFmtId="0" fontId="9" fillId="2" borderId="6" applyNumberFormat="0" applyFont="1" applyFill="1" applyBorder="1" applyAlignment="1" applyProtection="0">
      <alignment vertical="bottom"/>
    </xf>
    <xf numFmtId="0" fontId="12" fillId="2" borderId="6" applyNumberFormat="0" applyFont="1" applyFill="1" applyBorder="1" applyAlignment="1" applyProtection="0">
      <alignment horizontal="center" vertical="bottom"/>
    </xf>
    <xf numFmtId="49" fontId="11" fillId="2" borderId="6" applyNumberFormat="1" applyFont="1" applyFill="1" applyBorder="1" applyAlignment="1" applyProtection="0">
      <alignment vertical="bottom"/>
    </xf>
    <xf numFmtId="0" fontId="11" fillId="2" borderId="6" applyNumberFormat="0" applyFont="1" applyFill="1" applyBorder="1" applyAlignment="1" applyProtection="0">
      <alignment horizontal="center" vertical="bottom"/>
    </xf>
    <xf numFmtId="0" fontId="11" fillId="2" borderId="20" applyNumberFormat="0" applyFont="1" applyFill="1" applyBorder="1" applyAlignment="1" applyProtection="0">
      <alignment vertical="bottom"/>
    </xf>
    <xf numFmtId="0" fontId="9" fillId="2" borderId="6" applyNumberFormat="0" applyFont="1" applyFill="1" applyBorder="1" applyAlignment="1" applyProtection="0">
      <alignment horizontal="left" vertical="bottom"/>
    </xf>
    <xf numFmtId="0" fontId="9" fillId="2" borderId="6" applyNumberFormat="0" applyFont="1" applyFill="1" applyBorder="1" applyAlignment="1" applyProtection="0">
      <alignment horizontal="center" vertical="bottom"/>
    </xf>
    <xf numFmtId="0" fontId="9" fillId="2" borderId="20" applyNumberFormat="0" applyFont="1" applyFill="1" applyBorder="1" applyAlignment="1" applyProtection="0">
      <alignment vertical="bottom"/>
    </xf>
    <xf numFmtId="49" fontId="12" fillId="2" borderId="6" applyNumberFormat="1" applyFont="1" applyFill="1" applyBorder="1" applyAlignment="1" applyProtection="0">
      <alignment vertical="bottom"/>
    </xf>
    <xf numFmtId="0" fontId="0" fillId="2" borderId="20" applyNumberFormat="0" applyFont="1" applyFill="1" applyBorder="1" applyAlignment="1" applyProtection="0">
      <alignment vertical="bottom"/>
    </xf>
    <xf numFmtId="0" fontId="12" fillId="2" borderId="19" applyNumberFormat="0" applyFont="1" applyFill="1" applyBorder="1" applyAlignment="1" applyProtection="0">
      <alignment vertical="bottom"/>
    </xf>
    <xf numFmtId="49" fontId="12" fillId="2" borderId="21" applyNumberFormat="1" applyFont="1" applyFill="1" applyBorder="1" applyAlignment="1" applyProtection="0">
      <alignment vertical="bottom"/>
    </xf>
    <xf numFmtId="0" fontId="12" fillId="2" borderId="22" applyNumberFormat="0" applyFont="1" applyFill="1" applyBorder="1" applyAlignment="1" applyProtection="0">
      <alignment vertical="bottom"/>
    </xf>
    <xf numFmtId="0" fontId="9" fillId="2" borderId="22" applyNumberFormat="0" applyFont="1" applyFill="1" applyBorder="1" applyAlignment="1" applyProtection="0">
      <alignment vertical="bottom"/>
    </xf>
    <xf numFmtId="0" fontId="12" fillId="2" borderId="22" applyNumberFormat="0" applyFont="1" applyFill="1" applyBorder="1" applyAlignment="1" applyProtection="0">
      <alignment horizontal="center" vertical="bottom"/>
    </xf>
    <xf numFmtId="49" fontId="15" fillId="2" borderId="22" applyNumberFormat="1" applyFont="1" applyFill="1" applyBorder="1" applyAlignment="1" applyProtection="0">
      <alignment vertical="top"/>
    </xf>
    <xf numFmtId="0" fontId="15" fillId="2" borderId="22" applyNumberFormat="0" applyFont="1" applyFill="1" applyBorder="1" applyAlignment="1" applyProtection="0">
      <alignment vertical="top"/>
    </xf>
    <xf numFmtId="0" fontId="16" fillId="2" borderId="22" applyNumberFormat="0" applyFont="1" applyFill="1" applyBorder="1" applyAlignment="1" applyProtection="0">
      <alignment vertical="top"/>
    </xf>
    <xf numFmtId="0" fontId="0" fillId="2" borderId="22" applyNumberFormat="0" applyFont="1" applyFill="1" applyBorder="1" applyAlignment="1" applyProtection="0">
      <alignment vertical="bottom"/>
    </xf>
    <xf numFmtId="0" fontId="0" fillId="2" borderId="23" applyNumberFormat="0" applyFont="1" applyFill="1" applyBorder="1" applyAlignment="1" applyProtection="0">
      <alignment vertical="bottom"/>
    </xf>
    <xf numFmtId="0" fontId="9" fillId="2" borderId="24" applyNumberFormat="0" applyFont="1" applyFill="1" applyBorder="1" applyAlignment="1" applyProtection="0">
      <alignment vertical="bottom"/>
    </xf>
    <xf numFmtId="0" fontId="9" fillId="2" borderId="24" applyNumberFormat="0" applyFont="1" applyFill="1" applyBorder="1" applyAlignment="1" applyProtection="0">
      <alignment horizontal="center" vertical="bottom"/>
    </xf>
    <xf numFmtId="49" fontId="17" fillId="2" borderId="6" applyNumberFormat="1" applyFont="1" applyFill="1" applyBorder="1" applyAlignment="1" applyProtection="0">
      <alignment vertical="bottom"/>
    </xf>
    <xf numFmtId="0" fontId="18" fillId="2" borderId="25" applyNumberFormat="0" applyFont="1" applyFill="1" applyBorder="1" applyAlignment="1" applyProtection="0">
      <alignment vertical="bottom"/>
    </xf>
    <xf numFmtId="49" fontId="19" fillId="2" borderId="26" applyNumberFormat="1" applyFont="1" applyFill="1" applyBorder="1" applyAlignment="1" applyProtection="0">
      <alignment horizontal="center" vertical="bottom"/>
    </xf>
    <xf numFmtId="49" fontId="20" fillId="2" borderId="27" applyNumberFormat="1" applyFont="1" applyFill="1" applyBorder="1" applyAlignment="1" applyProtection="0">
      <alignment horizontal="center" vertical="bottom"/>
    </xf>
    <xf numFmtId="49" fontId="19" fillId="2" borderId="27" applyNumberFormat="1" applyFont="1" applyFill="1" applyBorder="1" applyAlignment="1" applyProtection="0">
      <alignment horizontal="center" vertical="bottom"/>
    </xf>
    <xf numFmtId="0" fontId="9" fillId="2" borderId="19" applyNumberFormat="0" applyFont="1" applyFill="1" applyBorder="1" applyAlignment="1" applyProtection="0">
      <alignment vertical="bottom"/>
    </xf>
    <xf numFmtId="49" fontId="14" fillId="2" borderId="26" applyNumberFormat="1" applyFont="1" applyFill="1" applyBorder="1" applyAlignment="1" applyProtection="0">
      <alignment horizontal="center" vertical="bottom"/>
    </xf>
    <xf numFmtId="49" fontId="13" fillId="2" borderId="27" applyNumberFormat="1" applyFont="1" applyFill="1" applyBorder="1" applyAlignment="1" applyProtection="0">
      <alignment horizontal="center" vertical="bottom"/>
    </xf>
    <xf numFmtId="49" fontId="14" fillId="2" borderId="27" applyNumberFormat="1" applyFont="1" applyFill="1" applyBorder="1" applyAlignment="1" applyProtection="0">
      <alignment horizontal="center" vertical="bottom"/>
    </xf>
    <xf numFmtId="49" fontId="21" fillId="2" borderId="20" applyNumberFormat="1" applyFont="1" applyFill="1" applyBorder="1" applyAlignment="1" applyProtection="0">
      <alignment vertical="bottom"/>
    </xf>
    <xf numFmtId="49" fontId="18" fillId="2" borderId="27" applyNumberFormat="1" applyFont="1" applyFill="1" applyBorder="1" applyAlignment="1" applyProtection="0">
      <alignment vertical="bottom"/>
    </xf>
    <xf numFmtId="0" fontId="18" fillId="2" borderId="27" applyNumberFormat="1" applyFont="1" applyFill="1" applyBorder="1" applyAlignment="1" applyProtection="0">
      <alignment horizontal="center" vertical="bottom"/>
    </xf>
    <xf numFmtId="0" fontId="21" fillId="2" borderId="28" applyNumberFormat="0" applyFont="1" applyFill="1" applyBorder="1" applyAlignment="1" applyProtection="0">
      <alignment horizontal="center" vertical="bottom"/>
    </xf>
    <xf numFmtId="0" fontId="18" fillId="2" borderId="26" applyNumberFormat="1" applyFont="1" applyFill="1" applyBorder="1" applyAlignment="1" applyProtection="0">
      <alignment horizontal="right" vertical="bottom"/>
    </xf>
    <xf numFmtId="49" fontId="18" fillId="2" borderId="20" applyNumberFormat="1" applyFont="1" applyFill="1" applyBorder="1" applyAlignment="1" applyProtection="0">
      <alignment vertical="bottom"/>
    </xf>
    <xf numFmtId="49" fontId="18" fillId="2" borderId="27" applyNumberFormat="1" applyFont="1" applyFill="1" applyBorder="1" applyAlignment="1" applyProtection="0">
      <alignment horizontal="center" vertical="bottom"/>
    </xf>
    <xf numFmtId="0" fontId="21" fillId="2" borderId="27" applyNumberFormat="0" applyFont="1" applyFill="1" applyBorder="1" applyAlignment="1" applyProtection="0">
      <alignment horizontal="center" vertical="bottom"/>
    </xf>
    <xf numFmtId="0" fontId="18" fillId="2" borderId="27" applyNumberFormat="1" applyFont="1" applyFill="1" applyBorder="1" applyAlignment="1" applyProtection="0">
      <alignment horizontal="right" vertical="bottom"/>
    </xf>
    <xf numFmtId="49" fontId="18" fillId="2" borderId="29" applyNumberFormat="1" applyFont="1" applyFill="1" applyBorder="1" applyAlignment="1" applyProtection="0">
      <alignment vertical="bottom"/>
    </xf>
    <xf numFmtId="0" fontId="18" fillId="2" borderId="30" applyNumberFormat="1" applyFont="1" applyFill="1" applyBorder="1" applyAlignment="1" applyProtection="0">
      <alignment horizontal="center" vertical="bottom"/>
    </xf>
    <xf numFmtId="0" fontId="21" fillId="2" borderId="29" applyNumberFormat="0" applyFont="1" applyFill="1" applyBorder="1" applyAlignment="1" applyProtection="0">
      <alignment horizontal="center" vertical="bottom"/>
    </xf>
    <xf numFmtId="0" fontId="18" fillId="2" borderId="30" applyNumberFormat="1" applyFont="1" applyFill="1" applyBorder="1" applyAlignment="1" applyProtection="0">
      <alignment horizontal="right" vertical="bottom"/>
    </xf>
    <xf numFmtId="49" fontId="18" fillId="2" borderId="31" applyNumberFormat="1" applyFont="1" applyFill="1" applyBorder="1" applyAlignment="1" applyProtection="0">
      <alignment vertical="bottom"/>
    </xf>
    <xf numFmtId="0" fontId="18" fillId="2" borderId="32" applyNumberFormat="1" applyFont="1" applyFill="1" applyBorder="1" applyAlignment="1" applyProtection="0">
      <alignment horizontal="center" vertical="bottom"/>
    </xf>
    <xf numFmtId="0" fontId="21" fillId="2" borderId="31" applyNumberFormat="0" applyFont="1" applyFill="1" applyBorder="1" applyAlignment="1" applyProtection="0">
      <alignment horizontal="center" vertical="bottom"/>
    </xf>
    <xf numFmtId="0" fontId="18" fillId="2" borderId="32" applyNumberFormat="1" applyFont="1" applyFill="1" applyBorder="1" applyAlignment="1" applyProtection="0">
      <alignment horizontal="right" vertical="bottom"/>
    </xf>
    <xf numFmtId="49" fontId="18" fillId="2" borderId="28" applyNumberFormat="1" applyFont="1" applyFill="1" applyBorder="1" applyAlignment="1" applyProtection="0">
      <alignment vertical="bottom"/>
    </xf>
    <xf numFmtId="0" fontId="18" fillId="2" borderId="26" applyNumberFormat="1" applyFont="1" applyFill="1" applyBorder="1" applyAlignment="1" applyProtection="0">
      <alignment horizontal="center" vertical="bottom"/>
    </xf>
    <xf numFmtId="49" fontId="14" fillId="2" borderId="20" applyNumberFormat="1" applyFont="1" applyFill="1" applyBorder="1" applyAlignment="1" applyProtection="0">
      <alignment vertical="bottom"/>
    </xf>
    <xf numFmtId="0" fontId="18" fillId="2" borderId="29" applyNumberFormat="0" applyFont="1" applyFill="1" applyBorder="1" applyAlignment="1" applyProtection="0">
      <alignment horizontal="center" vertical="bottom"/>
    </xf>
    <xf numFmtId="0" fontId="18" fillId="2" borderId="31" applyNumberFormat="0" applyFont="1" applyFill="1" applyBorder="1" applyAlignment="1" applyProtection="0">
      <alignment horizontal="center" vertical="bottom"/>
    </xf>
    <xf numFmtId="0" fontId="0" fillId="2" borderId="24" applyNumberFormat="0" applyFont="1" applyFill="1" applyBorder="1" applyAlignment="1" applyProtection="0">
      <alignment vertical="bottom"/>
    </xf>
    <xf numFmtId="0" fontId="18" fillId="2" borderId="6" applyNumberFormat="0" applyFont="1" applyFill="1" applyBorder="1" applyAlignment="1" applyProtection="0">
      <alignment vertical="bottom"/>
    </xf>
    <xf numFmtId="0" fontId="18" fillId="2" borderId="16" applyNumberFormat="0" applyFont="1" applyFill="1" applyBorder="1" applyAlignment="1" applyProtection="0">
      <alignment vertical="bottom"/>
    </xf>
    <xf numFmtId="0" fontId="18" fillId="2" borderId="24" applyNumberFormat="0" applyFont="1" applyFill="1" applyBorder="1" applyAlignment="1" applyProtection="0">
      <alignment horizontal="center" vertical="bottom"/>
    </xf>
    <xf numFmtId="0" fontId="21" fillId="2" borderId="24" applyNumberFormat="0" applyFont="1" applyFill="1" applyBorder="1" applyAlignment="1" applyProtection="0">
      <alignment horizontal="center" vertical="bottom"/>
    </xf>
    <xf numFmtId="0" fontId="18" fillId="2" borderId="24" applyNumberFormat="0" applyFont="1" applyFill="1" applyBorder="1" applyAlignment="1" applyProtection="0">
      <alignment vertical="bottom"/>
    </xf>
    <xf numFmtId="49" fontId="22" fillId="2" borderId="6" applyNumberFormat="1" applyFont="1" applyFill="1" applyBorder="1" applyAlignment="1" applyProtection="0">
      <alignment vertical="bottom"/>
    </xf>
    <xf numFmtId="0" fontId="18" fillId="2" borderId="25" applyNumberFormat="0" applyFont="1" applyFill="1" applyBorder="1" applyAlignment="1" applyProtection="0">
      <alignment horizontal="center" vertical="bottom"/>
    </xf>
    <xf numFmtId="49" fontId="18" fillId="2" borderId="28" applyNumberFormat="1" applyFont="1" applyFill="1" applyBorder="1" applyAlignment="1" applyProtection="0">
      <alignment horizontal="center" vertical="bottom"/>
    </xf>
    <xf numFmtId="0" fontId="18" fillId="2" borderId="33" applyNumberFormat="1" applyFont="1" applyFill="1" applyBorder="1" applyAlignment="1" applyProtection="0">
      <alignment horizontal="center" vertical="bottom"/>
    </xf>
    <xf numFmtId="0" fontId="21" fillId="2" borderId="33" applyNumberFormat="0" applyFont="1" applyFill="1" applyBorder="1" applyAlignment="1" applyProtection="0">
      <alignment horizontal="center" vertical="bottom"/>
    </xf>
    <xf numFmtId="0" fontId="18" fillId="2" borderId="27" applyNumberFormat="0" applyFont="1" applyFill="1" applyBorder="1" applyAlignment="1" applyProtection="0">
      <alignment horizontal="right" vertical="bottom"/>
    </xf>
    <xf numFmtId="0" fontId="23" fillId="2" borderId="6" applyNumberFormat="0" applyFont="1" applyFill="1" applyBorder="1" applyAlignment="1" applyProtection="0">
      <alignment vertical="bottom"/>
    </xf>
    <xf numFmtId="0" fontId="18" fillId="2" borderId="24" applyNumberFormat="0" applyFont="1" applyFill="1" applyBorder="1" applyAlignment="1" applyProtection="0">
      <alignment horizontal="right" vertical="bottom"/>
    </xf>
    <xf numFmtId="0" fontId="18" fillId="2" borderId="34" applyNumberFormat="0" applyFont="1" applyFill="1" applyBorder="1" applyAlignment="1" applyProtection="0">
      <alignment vertical="bottom"/>
    </xf>
    <xf numFmtId="0" fontId="23" fillId="2" borderId="16" applyNumberFormat="0" applyFont="1" applyFill="1" applyBorder="1" applyAlignment="1" applyProtection="0">
      <alignment vertical="bottom"/>
    </xf>
    <xf numFmtId="0" fontId="23" fillId="2" borderId="24" applyNumberFormat="0" applyFont="1" applyFill="1" applyBorder="1" applyAlignment="1" applyProtection="0">
      <alignment vertical="bottom"/>
    </xf>
    <xf numFmtId="49" fontId="18" fillId="2" borderId="35" applyNumberFormat="1" applyFont="1" applyFill="1" applyBorder="1" applyAlignment="1" applyProtection="0">
      <alignment vertical="bottom"/>
    </xf>
    <xf numFmtId="49" fontId="18" fillId="2" borderId="36" applyNumberFormat="1" applyFont="1" applyFill="1" applyBorder="1" applyAlignment="1" applyProtection="0">
      <alignment horizontal="center" vertical="bottom"/>
    </xf>
    <xf numFmtId="0" fontId="18" fillId="2" borderId="37" applyNumberFormat="1" applyFont="1" applyFill="1" applyBorder="1" applyAlignment="1" applyProtection="0">
      <alignment horizontal="center" vertical="bottom"/>
    </xf>
    <xf numFmtId="0" fontId="21" fillId="2" borderId="36" applyNumberFormat="0" applyFont="1" applyFill="1" applyBorder="1" applyAlignment="1" applyProtection="0">
      <alignment horizontal="center" vertical="bottom"/>
    </xf>
    <xf numFmtId="0" fontId="18" fillId="2" borderId="37" applyNumberFormat="1" applyFont="1" applyFill="1" applyBorder="1" applyAlignment="1" applyProtection="0">
      <alignment horizontal="right" vertical="bottom"/>
    </xf>
    <xf numFmtId="0" fontId="23" fillId="2" borderId="27" applyNumberFormat="0" applyFont="1" applyFill="1" applyBorder="1" applyAlignment="1" applyProtection="0">
      <alignment vertical="bottom"/>
    </xf>
    <xf numFmtId="0" fontId="23" fillId="2" borderId="25" applyNumberFormat="0" applyFont="1" applyFill="1" applyBorder="1" applyAlignment="1" applyProtection="0">
      <alignment vertical="bottom"/>
    </xf>
    <xf numFmtId="0" fontId="0" fillId="2" borderId="38" applyNumberFormat="0" applyFont="1" applyFill="1" applyBorder="1" applyAlignment="1" applyProtection="0">
      <alignment vertical="bottom"/>
    </xf>
    <xf numFmtId="0" fontId="21" fillId="2" borderId="16" applyNumberFormat="0" applyFont="1" applyFill="1" applyBorder="1" applyAlignment="1" applyProtection="0">
      <alignment horizontal="center" vertical="bottom"/>
    </xf>
    <xf numFmtId="0" fontId="18" fillId="2" borderId="6" applyNumberFormat="0" applyFont="1" applyFill="1" applyBorder="1" applyAlignment="1" applyProtection="0">
      <alignment horizontal="center" vertical="bottom"/>
    </xf>
    <xf numFmtId="0" fontId="21" fillId="2" borderId="6" applyNumberFormat="0" applyFont="1" applyFill="1" applyBorder="1" applyAlignment="1" applyProtection="0">
      <alignment horizontal="center" vertical="bottom"/>
    </xf>
    <xf numFmtId="0" fontId="14" fillId="2" borderId="6" applyNumberFormat="0" applyFont="1" applyFill="1" applyBorder="1" applyAlignment="1" applyProtection="0">
      <alignment vertical="bottom"/>
    </xf>
    <xf numFmtId="0" fontId="14" fillId="2" borderId="24" applyNumberFormat="1" applyFont="1" applyFill="1" applyBorder="1" applyAlignment="1" applyProtection="0">
      <alignment horizontal="right" vertical="bottom"/>
    </xf>
    <xf numFmtId="49" fontId="18" fillId="2" borderId="39" applyNumberFormat="1" applyFont="1" applyFill="1" applyBorder="1" applyAlignment="1" applyProtection="0">
      <alignment vertical="bottom"/>
    </xf>
    <xf numFmtId="0" fontId="18" fillId="2" borderId="39" applyNumberFormat="1" applyFont="1" applyFill="1" applyBorder="1" applyAlignment="1" applyProtection="0">
      <alignment horizontal="center" vertical="bottom"/>
    </xf>
    <xf numFmtId="0" fontId="21" fillId="2" borderId="39" applyNumberFormat="0" applyFont="1" applyFill="1" applyBorder="1" applyAlignment="1" applyProtection="0">
      <alignment horizontal="center" vertical="bottom"/>
    </xf>
    <xf numFmtId="0" fontId="18" fillId="2" borderId="39" applyNumberFormat="1" applyFont="1" applyFill="1" applyBorder="1" applyAlignment="1" applyProtection="0">
      <alignment horizontal="right" vertical="bottom"/>
    </xf>
    <xf numFmtId="0" fontId="23" fillId="2" borderId="40" applyNumberFormat="0" applyFont="1" applyFill="1" applyBorder="1" applyAlignment="1" applyProtection="0">
      <alignment vertical="bottom"/>
    </xf>
    <xf numFmtId="0" fontId="23" fillId="2" borderId="41" applyNumberFormat="0" applyFont="1" applyFill="1" applyBorder="1" applyAlignment="1" applyProtection="0">
      <alignment vertical="bottom"/>
    </xf>
    <xf numFmtId="0" fontId="18" fillId="2" borderId="34" applyNumberFormat="0" applyFont="1" applyFill="1" applyBorder="1" applyAlignment="1" applyProtection="0">
      <alignment horizontal="center" vertical="bottom"/>
    </xf>
    <xf numFmtId="49" fontId="14" fillId="2" borderId="30" applyNumberFormat="1" applyFont="1" applyFill="1" applyBorder="1" applyAlignment="1" applyProtection="0">
      <alignment horizontal="center" vertical="bottom"/>
    </xf>
    <xf numFmtId="49" fontId="13" fillId="2" borderId="39" applyNumberFormat="1" applyFont="1" applyFill="1" applyBorder="1" applyAlignment="1" applyProtection="0">
      <alignment horizontal="center" vertical="bottom"/>
    </xf>
    <xf numFmtId="49" fontId="14" fillId="2" borderId="39" applyNumberFormat="1" applyFont="1" applyFill="1" applyBorder="1" applyAlignment="1" applyProtection="0">
      <alignment horizontal="center" vertical="bottom"/>
    </xf>
    <xf numFmtId="49" fontId="24" fillId="2" borderId="6" applyNumberFormat="1" applyFont="1" applyFill="1" applyBorder="1" applyAlignment="1" applyProtection="0">
      <alignment vertical="bottom"/>
    </xf>
    <xf numFmtId="49" fontId="21" fillId="2" borderId="42" applyNumberFormat="1" applyFont="1" applyFill="1" applyBorder="1" applyAlignment="1" applyProtection="0">
      <alignment vertical="bottom"/>
    </xf>
    <xf numFmtId="49" fontId="18" fillId="2" borderId="43" applyNumberFormat="1" applyFont="1" applyFill="1" applyBorder="1" applyAlignment="1" applyProtection="0">
      <alignment horizontal="center" vertical="bottom"/>
    </xf>
    <xf numFmtId="0" fontId="18" fillId="2" borderId="43" applyNumberFormat="1" applyFont="1" applyFill="1" applyBorder="1" applyAlignment="1" applyProtection="0">
      <alignment horizontal="center" vertical="bottom"/>
    </xf>
    <xf numFmtId="0" fontId="21" fillId="2" borderId="43" applyNumberFormat="0" applyFont="1" applyFill="1" applyBorder="1" applyAlignment="1" applyProtection="0">
      <alignment horizontal="center" vertical="bottom"/>
    </xf>
    <xf numFmtId="0" fontId="18" fillId="2" borderId="43" applyNumberFormat="1" applyFont="1" applyFill="1" applyBorder="1" applyAlignment="1" applyProtection="0">
      <alignment horizontal="right" vertical="bottom"/>
    </xf>
    <xf numFmtId="0" fontId="0" fillId="2" borderId="44" applyNumberFormat="0" applyFont="1" applyFill="1" applyBorder="1" applyAlignment="1" applyProtection="0">
      <alignment vertical="bottom"/>
    </xf>
    <xf numFmtId="0" fontId="0" fillId="2" borderId="45" applyNumberFormat="0" applyFont="1" applyFill="1" applyBorder="1" applyAlignment="1" applyProtection="0">
      <alignment vertical="bottom"/>
    </xf>
    <xf numFmtId="0" fontId="18" fillId="2" borderId="27" applyNumberFormat="1" applyFont="1" applyFill="1" applyBorder="1" applyAlignment="1" applyProtection="0">
      <alignment horizontal="center" vertical="center"/>
    </xf>
    <xf numFmtId="0" fontId="18" fillId="2" borderId="27" applyNumberFormat="0" applyFont="1" applyFill="1" applyBorder="1" applyAlignment="1" applyProtection="0">
      <alignment vertical="bottom"/>
    </xf>
    <xf numFmtId="0" fontId="18" fillId="2" borderId="27" applyNumberFormat="1" applyFont="1" applyFill="1" applyBorder="1" applyAlignment="1" applyProtection="0">
      <alignment vertical="bottom"/>
    </xf>
    <xf numFmtId="0" fontId="23" fillId="2" borderId="43" applyNumberFormat="0" applyFont="1" applyFill="1" applyBorder="1" applyAlignment="1" applyProtection="0">
      <alignment vertical="bottom"/>
    </xf>
    <xf numFmtId="0" fontId="25" fillId="2" borderId="44" applyNumberFormat="0" applyFont="1" applyFill="1" applyBorder="1" applyAlignment="1" applyProtection="0">
      <alignment vertical="bottom"/>
    </xf>
    <xf numFmtId="0" fontId="25" fillId="2" borderId="44" applyNumberFormat="0" applyFont="1" applyFill="1" applyBorder="1" applyAlignment="1" applyProtection="0">
      <alignment horizontal="center" vertical="bottom"/>
    </xf>
    <xf numFmtId="0" fontId="18" fillId="2" borderId="27" applyNumberFormat="0" applyFont="1" applyFill="1" applyBorder="1" applyAlignment="1" applyProtection="0">
      <alignment horizontal="center" vertical="bottom"/>
    </xf>
    <xf numFmtId="49" fontId="26" fillId="2" borderId="42" applyNumberFormat="1" applyFont="1" applyFill="1" applyBorder="1" applyAlignment="1" applyProtection="0">
      <alignment vertical="bottom"/>
    </xf>
    <xf numFmtId="0" fontId="23" fillId="2" borderId="46" applyNumberFormat="0" applyFont="1" applyFill="1" applyBorder="1" applyAlignment="1" applyProtection="0">
      <alignment vertical="bottom"/>
    </xf>
    <xf numFmtId="0" fontId="25" fillId="2" borderId="6" applyNumberFormat="0" applyFont="1" applyFill="1" applyBorder="1" applyAlignment="1" applyProtection="0">
      <alignment vertical="bottom"/>
    </xf>
    <xf numFmtId="0" fontId="25" fillId="2" borderId="6" applyNumberFormat="0" applyFont="1" applyFill="1" applyBorder="1" applyAlignment="1" applyProtection="0">
      <alignment horizontal="center" vertical="bottom"/>
    </xf>
    <xf numFmtId="49" fontId="27" fillId="2" borderId="20" applyNumberFormat="1" applyFont="1" applyFill="1" applyBorder="1" applyAlignment="1" applyProtection="0">
      <alignment vertical="bottom"/>
    </xf>
    <xf numFmtId="49" fontId="28" fillId="2" borderId="27" applyNumberFormat="1" applyFont="1" applyFill="1" applyBorder="1" applyAlignment="1" applyProtection="0">
      <alignment horizontal="center" vertical="bottom"/>
    </xf>
    <xf numFmtId="0" fontId="0" fillId="2" borderId="27" applyNumberFormat="0" applyFont="1" applyFill="1" applyBorder="1" applyAlignment="1" applyProtection="0">
      <alignment vertical="bottom"/>
    </xf>
    <xf numFmtId="0" fontId="18" fillId="2" borderId="22" applyNumberFormat="0" applyFont="1" applyFill="1" applyBorder="1" applyAlignment="1" applyProtection="0">
      <alignment horizontal="center" vertical="bottom"/>
    </xf>
    <xf numFmtId="0" fontId="21" fillId="2" borderId="22" applyNumberFormat="0" applyFont="1" applyFill="1" applyBorder="1" applyAlignment="1" applyProtection="0">
      <alignment horizontal="center" vertical="bottom"/>
    </xf>
    <xf numFmtId="0" fontId="0" fillId="2" borderId="41" applyNumberFormat="0" applyFont="1" applyFill="1" applyBorder="1" applyAlignment="1" applyProtection="0">
      <alignment vertical="bottom"/>
    </xf>
    <xf numFmtId="49" fontId="29" borderId="20" applyNumberFormat="1" applyFont="1" applyFill="0" applyBorder="1" applyAlignment="1" applyProtection="0">
      <alignment vertical="center"/>
    </xf>
    <xf numFmtId="0" fontId="0" borderId="27" applyNumberFormat="0" applyFont="1" applyFill="0" applyBorder="1" applyAlignment="1" applyProtection="0">
      <alignment vertical="center"/>
    </xf>
    <xf numFmtId="49" fontId="30" borderId="27" applyNumberFormat="1" applyFont="1" applyFill="0" applyBorder="1" applyAlignment="1" applyProtection="0">
      <alignment horizontal="center" vertical="center" readingOrder="1"/>
    </xf>
    <xf numFmtId="49" fontId="31" borderId="27" applyNumberFormat="1" applyFont="1" applyFill="0" applyBorder="1" applyAlignment="1" applyProtection="0">
      <alignment horizontal="center" vertical="center" readingOrder="1"/>
    </xf>
    <xf numFmtId="0" fontId="25" fillId="2" borderId="18" applyNumberFormat="0" applyFont="1" applyFill="1" applyBorder="1" applyAlignment="1" applyProtection="0">
      <alignment vertical="bottom"/>
    </xf>
    <xf numFmtId="0" fontId="25" fillId="2" borderId="18" applyNumberFormat="0" applyFont="1" applyFill="1" applyBorder="1" applyAlignment="1" applyProtection="0">
      <alignment horizontal="center" vertical="bottom"/>
    </xf>
    <xf numFmtId="49" fontId="18" fillId="2" borderId="42" applyNumberFormat="1" applyFont="1" applyFill="1" applyBorder="1" applyAlignment="1" applyProtection="0">
      <alignment vertical="bottom"/>
    </xf>
    <xf numFmtId="49" fontId="18" fillId="2" borderId="43" applyNumberFormat="1" applyFont="1" applyFill="1" applyBorder="1" applyAlignment="1" applyProtection="0">
      <alignment vertical="bottom"/>
    </xf>
    <xf numFmtId="0" fontId="21" fillId="2" borderId="47" applyNumberFormat="0" applyFont="1" applyFill="1" applyBorder="1" applyAlignment="1" applyProtection="0">
      <alignment horizontal="center" vertical="bottom"/>
    </xf>
    <xf numFmtId="49" fontId="32" borderId="20" applyNumberFormat="1" applyFont="1" applyFill="0" applyBorder="1" applyAlignment="1" applyProtection="0">
      <alignment horizontal="left" vertical="center" readingOrder="1"/>
    </xf>
    <xf numFmtId="49" fontId="32" borderId="27" applyNumberFormat="1" applyFont="1" applyFill="0" applyBorder="1" applyAlignment="1" applyProtection="0">
      <alignment horizontal="center" vertical="center" readingOrder="1"/>
    </xf>
    <xf numFmtId="0" fontId="32" borderId="27" applyNumberFormat="1" applyFont="1" applyFill="0" applyBorder="1" applyAlignment="1" applyProtection="0">
      <alignment vertical="center" readingOrder="1"/>
    </xf>
    <xf numFmtId="49" fontId="18" fillId="2" borderId="48" applyNumberFormat="1" applyFont="1" applyFill="1" applyBorder="1" applyAlignment="1" applyProtection="0">
      <alignment vertical="bottom"/>
    </xf>
    <xf numFmtId="0" fontId="18" fillId="2" borderId="47" applyNumberFormat="1" applyFont="1" applyFill="1" applyBorder="1" applyAlignment="1" applyProtection="0">
      <alignment horizontal="right" vertical="bottom"/>
    </xf>
    <xf numFmtId="0" fontId="9" fillId="2" borderId="45" applyNumberFormat="0" applyFont="1" applyFill="1" applyBorder="1" applyAlignment="1" applyProtection="0">
      <alignment vertical="bottom"/>
    </xf>
    <xf numFmtId="49" fontId="33" fillId="2" borderId="6" applyNumberFormat="1" applyFont="1" applyFill="1" applyBorder="1" applyAlignment="1" applyProtection="0">
      <alignment vertical="bottom"/>
    </xf>
    <xf numFmtId="0" fontId="23" fillId="2" borderId="49" applyNumberFormat="0" applyFont="1" applyFill="1" applyBorder="1" applyAlignment="1" applyProtection="0">
      <alignment vertical="bottom"/>
    </xf>
    <xf numFmtId="0" fontId="0" fillId="2" borderId="50" applyNumberFormat="0" applyFont="1" applyFill="1" applyBorder="1" applyAlignment="1" applyProtection="0">
      <alignment vertical="bottom"/>
    </xf>
    <xf numFmtId="49" fontId="29" fillId="2" borderId="6" applyNumberFormat="1" applyFont="1" applyFill="1" applyBorder="1" applyAlignment="1" applyProtection="0">
      <alignment vertical="bottom"/>
    </xf>
    <xf numFmtId="0" fontId="23" fillId="2" borderId="22" applyNumberFormat="0" applyFont="1" applyFill="1" applyBorder="1" applyAlignment="1" applyProtection="0">
      <alignment vertical="bottom"/>
    </xf>
    <xf numFmtId="0" fontId="14" fillId="2" borderId="46" applyNumberFormat="1" applyFont="1" applyFill="1" applyBorder="1" applyAlignment="1" applyProtection="0">
      <alignment horizontal="right" vertical="bottom"/>
    </xf>
    <xf numFmtId="0" fontId="18" fillId="2" borderId="41" applyNumberFormat="0" applyFont="1" applyFill="1" applyBorder="1" applyAlignment="1" applyProtection="0">
      <alignment vertical="bottom"/>
    </xf>
    <xf numFmtId="49" fontId="18" fillId="2" borderId="39" applyNumberFormat="1" applyFont="1" applyFill="1" applyBorder="1" applyAlignment="1" applyProtection="0">
      <alignment horizontal="center" vertical="bottom"/>
    </xf>
    <xf numFmtId="0" fontId="25" fillId="2" borderId="18" applyNumberFormat="0" applyFont="1" applyFill="1" applyBorder="1" applyAlignment="1" applyProtection="0">
      <alignment horizontal="right" vertical="bottom"/>
    </xf>
    <xf numFmtId="0" fontId="23" fillId="2" borderId="47" applyNumberFormat="0" applyFont="1" applyFill="1" applyBorder="1" applyAlignment="1" applyProtection="0">
      <alignment vertical="bottom"/>
    </xf>
    <xf numFmtId="49" fontId="18" fillId="2" borderId="35" applyNumberFormat="1" applyFont="1" applyFill="1" applyBorder="1" applyAlignment="1" applyProtection="0">
      <alignment horizontal="center" vertical="bottom"/>
    </xf>
    <xf numFmtId="0" fontId="18" fillId="2" borderId="35" applyNumberFormat="1" applyFont="1" applyFill="1" applyBorder="1" applyAlignment="1" applyProtection="0">
      <alignment horizontal="center" vertical="bottom"/>
    </xf>
    <xf numFmtId="0" fontId="21" fillId="2" borderId="35" applyNumberFormat="0" applyFont="1" applyFill="1" applyBorder="1" applyAlignment="1" applyProtection="0">
      <alignment horizontal="center" vertical="bottom"/>
    </xf>
    <xf numFmtId="0" fontId="25" fillId="2" borderId="6" applyNumberFormat="0" applyFont="1" applyFill="1" applyBorder="1" applyAlignment="1" applyProtection="0">
      <alignment horizontal="right" vertical="bottom"/>
    </xf>
    <xf numFmtId="49" fontId="17" fillId="2" borderId="51" applyNumberFormat="1" applyFont="1" applyFill="1" applyBorder="1" applyAlignment="1" applyProtection="0">
      <alignment vertical="bottom"/>
    </xf>
    <xf numFmtId="0" fontId="23" fillId="2" borderId="52" applyNumberFormat="0" applyFont="1" applyFill="1" applyBorder="1" applyAlignment="1" applyProtection="0">
      <alignment vertical="bottom"/>
    </xf>
    <xf numFmtId="0" fontId="25" fillId="2" borderId="44" applyNumberFormat="0" applyFont="1" applyFill="1" applyBorder="1" applyAlignment="1" applyProtection="0">
      <alignment horizontal="right" vertical="bottom"/>
    </xf>
    <xf numFmtId="49" fontId="34" borderId="20" applyNumberFormat="1" applyFont="1" applyFill="0" applyBorder="1" applyAlignment="1" applyProtection="0">
      <alignment horizontal="left" vertical="center" readingOrder="1"/>
    </xf>
    <xf numFmtId="49" fontId="35" borderId="20" applyNumberFormat="1" applyFont="1" applyFill="0" applyBorder="1" applyAlignment="1" applyProtection="0">
      <alignment horizontal="left" vertical="center" readingOrder="1"/>
    </xf>
    <xf numFmtId="59" fontId="18" fillId="2" borderId="27" applyNumberFormat="1" applyFont="1" applyFill="1" applyBorder="1" applyAlignment="1" applyProtection="0">
      <alignment horizontal="center" vertical="bottom"/>
    </xf>
    <xf numFmtId="0" fontId="0" fillId="2" borderId="40" applyNumberFormat="0" applyFont="1" applyFill="1" applyBorder="1" applyAlignment="1" applyProtection="0">
      <alignment vertical="bottom"/>
    </xf>
    <xf numFmtId="0" fontId="14" fillId="2" borderId="41" applyNumberFormat="1" applyFont="1" applyFill="1" applyBorder="1" applyAlignment="1" applyProtection="0">
      <alignment horizontal="right" vertical="bottom"/>
    </xf>
    <xf numFmtId="0" fontId="14" fillId="2" borderId="25" applyNumberFormat="0" applyFont="1" applyFill="1" applyBorder="1" applyAlignment="1" applyProtection="0">
      <alignment vertical="bottom"/>
    </xf>
    <xf numFmtId="49" fontId="14" fillId="2" borderId="43" applyNumberFormat="1" applyFont="1" applyFill="1" applyBorder="1" applyAlignment="1" applyProtection="0">
      <alignment horizontal="center" vertical="bottom"/>
    </xf>
    <xf numFmtId="49" fontId="13" fillId="2" borderId="43" applyNumberFormat="1" applyFont="1" applyFill="1" applyBorder="1" applyAlignment="1" applyProtection="0">
      <alignment horizontal="center" vertical="bottom"/>
    </xf>
    <xf numFmtId="49" fontId="36" fillId="2" borderId="20" applyNumberFormat="1" applyFont="1" applyFill="1" applyBorder="1" applyAlignment="1" applyProtection="0">
      <alignment horizontal="left" vertical="bottom" readingOrder="1"/>
    </xf>
    <xf numFmtId="0" fontId="18" fillId="2" borderId="35" applyNumberFormat="1" applyFont="1" applyFill="1" applyBorder="1" applyAlignment="1" applyProtection="0">
      <alignment horizontal="right" vertical="bottom"/>
    </xf>
    <xf numFmtId="49" fontId="37" fillId="2" borderId="20" applyNumberFormat="1" applyFont="1" applyFill="1" applyBorder="1" applyAlignment="1" applyProtection="0">
      <alignment horizontal="left" vertical="bottom" readingOrder="1"/>
    </xf>
    <xf numFmtId="49" fontId="38" fillId="2" borderId="27" applyNumberFormat="1" applyFont="1" applyFill="1" applyBorder="1" applyAlignment="1" applyProtection="0">
      <alignment horizontal="center" vertical="bottom"/>
    </xf>
    <xf numFmtId="49" fontId="39" fillId="2" borderId="6" applyNumberFormat="1" applyFont="1" applyFill="1" applyBorder="1" applyAlignment="1" applyProtection="0">
      <alignment horizontal="left" vertical="bottom" readingOrder="1"/>
    </xf>
    <xf numFmtId="49" fontId="35" borderId="42" applyNumberFormat="1" applyFont="1" applyFill="0" applyBorder="1" applyAlignment="1" applyProtection="0">
      <alignment horizontal="left" vertical="center" readingOrder="1"/>
    </xf>
    <xf numFmtId="49" fontId="18" fillId="2" borderId="48" applyNumberFormat="1" applyFont="1" applyFill="1" applyBorder="1" applyAlignment="1" applyProtection="0">
      <alignment horizontal="center" vertical="bottom"/>
    </xf>
    <xf numFmtId="0" fontId="18" fillId="2" borderId="48" applyNumberFormat="1" applyFont="1" applyFill="1" applyBorder="1" applyAlignment="1" applyProtection="0">
      <alignment horizontal="center" vertical="bottom"/>
    </xf>
    <xf numFmtId="0" fontId="23" fillId="2" borderId="32" applyNumberFormat="0" applyFont="1" applyFill="1" applyBorder="1" applyAlignment="1" applyProtection="0">
      <alignment horizontal="center" vertical="bottom"/>
    </xf>
    <xf numFmtId="0" fontId="40" fillId="2" borderId="18" applyNumberFormat="0" applyFont="1" applyFill="1" applyBorder="1" applyAlignment="1" applyProtection="0">
      <alignment horizontal="right" vertical="bottom"/>
    </xf>
    <xf numFmtId="0" fontId="41" fillId="2" borderId="18" applyNumberFormat="0" applyFont="1" applyFill="1" applyBorder="1" applyAlignment="1" applyProtection="0">
      <alignment vertical="bottom"/>
    </xf>
    <xf numFmtId="0" fontId="41" fillId="2" borderId="18" applyNumberFormat="0" applyFont="1" applyFill="1" applyBorder="1" applyAlignment="1" applyProtection="0">
      <alignment horizontal="center" vertical="bottom"/>
    </xf>
    <xf numFmtId="49" fontId="42" borderId="20" applyNumberFormat="1" applyFont="1" applyFill="0" applyBorder="1" applyAlignment="1" applyProtection="0">
      <alignment horizontal="left" vertical="center" readingOrder="1"/>
    </xf>
    <xf numFmtId="49" fontId="0" fillId="2" borderId="20" applyNumberFormat="1" applyFont="1" applyFill="1" applyBorder="1" applyAlignment="1" applyProtection="0">
      <alignment vertical="bottom"/>
    </xf>
    <xf numFmtId="0" fontId="14" fillId="2" borderId="38" applyNumberFormat="1" applyFont="1" applyFill="1" applyBorder="1" applyAlignment="1" applyProtection="0">
      <alignment horizontal="right" vertical="bottom"/>
    </xf>
    <xf numFmtId="49" fontId="10" fillId="2" borderId="20" applyNumberFormat="1" applyFont="1" applyFill="1" applyBorder="1" applyAlignment="1" applyProtection="0">
      <alignment vertical="bottom"/>
    </xf>
    <xf numFmtId="49" fontId="18" fillId="2" borderId="53" applyNumberFormat="1" applyFont="1" applyFill="1" applyBorder="1" applyAlignment="1" applyProtection="0">
      <alignment horizontal="center" vertical="bottom"/>
    </xf>
    <xf numFmtId="0" fontId="18" fillId="2" borderId="53" applyNumberFormat="1" applyFont="1" applyFill="1" applyBorder="1" applyAlignment="1" applyProtection="0">
      <alignment horizontal="center" vertical="bottom"/>
    </xf>
    <xf numFmtId="0" fontId="21" fillId="2" borderId="53" applyNumberFormat="0" applyFont="1" applyFill="1" applyBorder="1" applyAlignment="1" applyProtection="0">
      <alignment horizontal="center" vertical="bottom"/>
    </xf>
    <xf numFmtId="0" fontId="18" fillId="2" borderId="53" applyNumberFormat="1" applyFont="1" applyFill="1" applyBorder="1" applyAlignment="1" applyProtection="0">
      <alignment horizontal="right" vertical="bottom"/>
    </xf>
    <xf numFmtId="49" fontId="14" fillId="2" borderId="54" applyNumberFormat="1" applyFont="1" applyFill="1" applyBorder="1" applyAlignment="1" applyProtection="0">
      <alignment horizontal="center" vertical="bottom"/>
    </xf>
    <xf numFmtId="49" fontId="14" fillId="2" borderId="6" applyNumberFormat="1" applyFont="1" applyFill="1" applyBorder="1" applyAlignment="1" applyProtection="0">
      <alignment vertical="bottom"/>
    </xf>
    <xf numFmtId="0" fontId="18" fillId="2" borderId="46" applyNumberFormat="0" applyFont="1" applyFill="1" applyBorder="1" applyAlignment="1" applyProtection="0">
      <alignment horizontal="center" vertical="bottom"/>
    </xf>
    <xf numFmtId="0" fontId="21" fillId="2" borderId="46" applyNumberFormat="0" applyFont="1" applyFill="1" applyBorder="1" applyAlignment="1" applyProtection="0">
      <alignment horizontal="center" vertical="bottom"/>
    </xf>
    <xf numFmtId="0" fontId="18" fillId="2" borderId="55" applyNumberFormat="0" applyFont="1" applyFill="1" applyBorder="1" applyAlignment="1" applyProtection="0">
      <alignment vertical="bottom"/>
    </xf>
    <xf numFmtId="49" fontId="43" fillId="2" borderId="20" applyNumberFormat="1" applyFont="1" applyFill="1" applyBorder="1" applyAlignment="1" applyProtection="0">
      <alignment vertical="bottom"/>
    </xf>
    <xf numFmtId="49" fontId="44" fillId="2" borderId="42" applyNumberFormat="1" applyFont="1" applyFill="1" applyBorder="1" applyAlignment="1" applyProtection="0">
      <alignment vertical="bottom"/>
    </xf>
    <xf numFmtId="49" fontId="45" fillId="2" borderId="43" applyNumberFormat="1" applyFont="1" applyFill="1" applyBorder="1" applyAlignment="1" applyProtection="0">
      <alignment horizontal="center" vertical="bottom"/>
    </xf>
    <xf numFmtId="0" fontId="21" fillId="2" borderId="41" applyNumberFormat="0" applyFont="1" applyFill="1" applyBorder="1" applyAlignment="1" applyProtection="0">
      <alignment horizontal="center" vertical="bottom"/>
    </xf>
    <xf numFmtId="0" fontId="23" fillId="2" borderId="56" applyNumberFormat="0" applyFont="1" applyFill="1" applyBorder="1" applyAlignment="1" applyProtection="0">
      <alignment vertical="bottom"/>
    </xf>
    <xf numFmtId="49" fontId="44" fillId="2" borderId="20" applyNumberFormat="1" applyFont="1" applyFill="1" applyBorder="1" applyAlignment="1" applyProtection="0">
      <alignment vertical="bottom"/>
    </xf>
    <xf numFmtId="49" fontId="46" fillId="2" borderId="20" applyNumberFormat="1" applyFont="1" applyFill="1" applyBorder="1" applyAlignment="1" applyProtection="0">
      <alignment vertical="bottom"/>
    </xf>
    <xf numFmtId="0" fontId="18" fillId="2" borderId="28" applyNumberFormat="1" applyFont="1" applyFill="1" applyBorder="1" applyAlignment="1" applyProtection="0">
      <alignment horizontal="right" vertical="bottom"/>
    </xf>
    <xf numFmtId="49" fontId="47" fillId="2" borderId="6" applyNumberFormat="1" applyFont="1" applyFill="1" applyBorder="1" applyAlignment="1" applyProtection="0">
      <alignment vertical="bottom"/>
    </xf>
    <xf numFmtId="49" fontId="21" fillId="2" borderId="20" applyNumberFormat="1" applyFont="1" applyFill="1" applyBorder="1" applyAlignment="1" applyProtection="0">
      <alignment horizontal="center" vertical="center"/>
    </xf>
    <xf numFmtId="49" fontId="44" fillId="2" borderId="27" applyNumberFormat="1" applyFont="1" applyFill="1" applyBorder="1" applyAlignment="1" applyProtection="0">
      <alignment horizontal="center" vertical="bottom"/>
    </xf>
    <xf numFmtId="0" fontId="44" fillId="2" borderId="27" applyNumberFormat="1" applyFont="1" applyFill="1" applyBorder="1" applyAlignment="1" applyProtection="0">
      <alignment horizontal="center" vertical="bottom"/>
    </xf>
    <xf numFmtId="0" fontId="48" fillId="2" borderId="27" applyNumberFormat="0" applyFont="1" applyFill="1" applyBorder="1" applyAlignment="1" applyProtection="0">
      <alignment horizontal="center" vertical="bottom"/>
    </xf>
    <xf numFmtId="0" fontId="44" fillId="2" borderId="28" applyNumberFormat="1" applyFont="1" applyFill="1" applyBorder="1" applyAlignment="1" applyProtection="0">
      <alignment vertical="bottom"/>
    </xf>
    <xf numFmtId="0" fontId="44" fillId="2" borderId="27" applyNumberFormat="1" applyFont="1" applyFill="1" applyBorder="1" applyAlignment="1" applyProtection="0">
      <alignment vertical="bottom"/>
    </xf>
    <xf numFmtId="0" fontId="23" fillId="2" borderId="57" applyNumberFormat="0" applyFont="1" applyFill="1" applyBorder="1" applyAlignment="1" applyProtection="0">
      <alignment vertical="bottom"/>
    </xf>
    <xf numFmtId="49" fontId="18" fillId="2" borderId="20" applyNumberFormat="1" applyFont="1" applyFill="1" applyBorder="1" applyAlignment="1" applyProtection="0">
      <alignment horizontal="center" vertical="bottom"/>
    </xf>
    <xf numFmtId="0" fontId="21" fillId="2" borderId="26" applyNumberFormat="0" applyFont="1" applyFill="1" applyBorder="1" applyAlignment="1" applyProtection="0">
      <alignment horizontal="center" vertical="bottom"/>
    </xf>
    <xf numFmtId="0" fontId="23" fillId="2" borderId="27" applyNumberFormat="0" applyFont="1" applyFill="1" applyBorder="1" applyAlignment="1" applyProtection="0">
      <alignment horizontal="center" vertical="bottom"/>
    </xf>
    <xf numFmtId="49" fontId="38" fillId="2" borderId="20" applyNumberFormat="1" applyFont="1" applyFill="1" applyBorder="1" applyAlignment="1" applyProtection="0">
      <alignment vertical="bottom"/>
    </xf>
    <xf numFmtId="0" fontId="0" fillId="2" borderId="58" applyNumberFormat="0" applyFont="1" applyFill="1" applyBorder="1" applyAlignment="1" applyProtection="0">
      <alignment vertical="bottom"/>
    </xf>
    <xf numFmtId="0" fontId="14" fillId="2" borderId="55" applyNumberFormat="1" applyFont="1" applyFill="1" applyBorder="1" applyAlignment="1" applyProtection="0">
      <alignment horizontal="right" vertical="bottom"/>
    </xf>
    <xf numFmtId="0" fontId="0" fillId="2" borderId="56" applyNumberFormat="0" applyFont="1" applyFill="1" applyBorder="1" applyAlignment="1" applyProtection="0">
      <alignment vertical="bottom"/>
    </xf>
    <xf numFmtId="0" fontId="0" fillId="2" borderId="59" applyNumberFormat="0" applyFont="1" applyFill="1" applyBorder="1" applyAlignment="1" applyProtection="0">
      <alignment vertical="bottom"/>
    </xf>
    <xf numFmtId="49" fontId="49" fillId="2" borderId="20" applyNumberFormat="1" applyFont="1" applyFill="1" applyBorder="1" applyAlignment="1" applyProtection="0">
      <alignment horizontal="left" vertical="bottom" readingOrder="1"/>
    </xf>
    <xf numFmtId="0" fontId="9" fillId="2" borderId="27" applyNumberFormat="1" applyFont="1" applyFill="1" applyBorder="1" applyAlignment="1" applyProtection="0">
      <alignment horizontal="center" vertical="bottom"/>
    </xf>
    <xf numFmtId="49" fontId="50" fillId="2" borderId="20" applyNumberFormat="1" applyFont="1" applyFill="1" applyBorder="1" applyAlignment="1" applyProtection="0">
      <alignment vertical="bottom"/>
    </xf>
    <xf numFmtId="0" fontId="9" fillId="2" borderId="39" applyNumberFormat="1" applyFont="1" applyFill="1" applyBorder="1" applyAlignment="1" applyProtection="0">
      <alignment horizontal="center" vertical="bottom"/>
    </xf>
    <xf numFmtId="0" fontId="18" fillId="2" borderId="55" applyNumberFormat="0" applyFont="1" applyFill="1" applyBorder="1" applyAlignment="1" applyProtection="0">
      <alignment horizontal="right" vertical="bottom"/>
    </xf>
    <xf numFmtId="49" fontId="51" fillId="2" borderId="20" applyNumberFormat="1" applyFont="1" applyFill="1" applyBorder="1" applyAlignment="1" applyProtection="0">
      <alignment horizontal="left" vertical="bottom" readingOrder="1"/>
    </xf>
    <xf numFmtId="49" fontId="52" fillId="2" borderId="20" applyNumberFormat="1" applyFont="1" applyFill="1" applyBorder="1" applyAlignment="1" applyProtection="0">
      <alignment horizontal="left" vertical="bottom" readingOrder="1"/>
    </xf>
    <xf numFmtId="0" fontId="23" fillId="2" borderId="60" applyNumberFormat="0" applyFont="1" applyFill="1" applyBorder="1" applyAlignment="1" applyProtection="0">
      <alignment vertical="bottom"/>
    </xf>
    <xf numFmtId="0" fontId="23" fillId="2" borderId="34" applyNumberFormat="0" applyFont="1" applyFill="1" applyBorder="1" applyAlignment="1" applyProtection="0">
      <alignment vertical="bottom"/>
    </xf>
    <xf numFmtId="49" fontId="42" borderId="42" applyNumberFormat="1" applyFont="1" applyFill="0" applyBorder="1" applyAlignment="1" applyProtection="0">
      <alignment horizontal="left" vertical="center" readingOrder="1"/>
    </xf>
    <xf numFmtId="0" fontId="18" fillId="2" borderId="43" applyNumberFormat="1" applyFont="1" applyFill="1" applyBorder="1" applyAlignment="1" applyProtection="0">
      <alignment horizontal="center" vertical="center"/>
    </xf>
    <xf numFmtId="0" fontId="13" fillId="2" borderId="43" applyNumberFormat="0" applyFont="1" applyFill="1" applyBorder="1" applyAlignment="1" applyProtection="0">
      <alignment horizontal="center" vertical="bottom"/>
    </xf>
    <xf numFmtId="0" fontId="18" fillId="2" borderId="43" applyNumberFormat="1" applyFont="1" applyFill="1" applyBorder="1" applyAlignment="1" applyProtection="0">
      <alignment horizontal="center" vertical="top"/>
    </xf>
    <xf numFmtId="49" fontId="53" fillId="2" borderId="20" applyNumberFormat="1" applyFont="1" applyFill="1" applyBorder="1" applyAlignment="1" applyProtection="0">
      <alignment horizontal="left" vertical="bottom" readingOrder="1"/>
    </xf>
    <xf numFmtId="49" fontId="21" fillId="2" borderId="27" applyNumberFormat="1" applyFont="1" applyFill="1" applyBorder="1" applyAlignment="1" applyProtection="0">
      <alignment horizontal="center" vertical="bottom"/>
    </xf>
    <xf numFmtId="0" fontId="0" fillId="2" borderId="60" applyNumberFormat="0" applyFont="1" applyFill="1" applyBorder="1" applyAlignment="1" applyProtection="0">
      <alignment vertical="bottom"/>
    </xf>
    <xf numFmtId="0" fontId="18" fillId="2" borderId="28" applyNumberFormat="1" applyFont="1" applyFill="1" applyBorder="1" applyAlignment="1" applyProtection="0">
      <alignment horizontal="center" vertical="bottom"/>
    </xf>
    <xf numFmtId="0" fontId="21" fillId="2" borderId="48" applyNumberFormat="0" applyFont="1" applyFill="1" applyBorder="1" applyAlignment="1" applyProtection="0">
      <alignment horizontal="center" vertical="bottom"/>
    </xf>
    <xf numFmtId="0" fontId="18" fillId="2" borderId="39" applyNumberFormat="0" applyFont="1" applyFill="1" applyBorder="1" applyAlignment="1" applyProtection="0">
      <alignment horizontal="center" vertical="bottom"/>
    </xf>
    <xf numFmtId="0" fontId="18" fillId="2" borderId="53" applyNumberFormat="0" applyFont="1" applyFill="1" applyBorder="1" applyAlignment="1" applyProtection="0">
      <alignment horizontal="right" vertical="bottom"/>
    </xf>
    <xf numFmtId="0" fontId="23" fillId="2" borderId="48" applyNumberFormat="0" applyFont="1" applyFill="1" applyBorder="1" applyAlignment="1" applyProtection="0">
      <alignment vertical="bottom"/>
    </xf>
    <xf numFmtId="0" fontId="23" fillId="2" borderId="59" applyNumberFormat="0" applyFont="1" applyFill="1" applyBorder="1" applyAlignment="1" applyProtection="0">
      <alignment vertical="bottom"/>
    </xf>
    <xf numFmtId="0" fontId="14" fillId="2" borderId="46" applyNumberFormat="1" applyFont="1" applyFill="1" applyBorder="1" applyAlignment="1" applyProtection="0">
      <alignment vertical="bottom"/>
    </xf>
    <xf numFmtId="0" fontId="18" fillId="2" borderId="22" applyNumberFormat="0" applyFont="1" applyFill="1" applyBorder="1" applyAlignment="1" applyProtection="0">
      <alignment vertical="bottom"/>
    </xf>
    <xf numFmtId="0" fontId="14" fillId="2" borderId="41" applyNumberFormat="0" applyFont="1" applyFill="1" applyBorder="1" applyAlignment="1" applyProtection="0">
      <alignment horizontal="right" vertical="bottom"/>
    </xf>
    <xf numFmtId="49" fontId="54" fillId="2" borderId="6" applyNumberFormat="1" applyFont="1" applyFill="1" applyBorder="1" applyAlignment="1" applyProtection="0">
      <alignment vertical="bottom"/>
    </xf>
    <xf numFmtId="49" fontId="55" fillId="2" borderId="20" applyNumberFormat="1" applyFont="1" applyFill="1" applyBorder="1" applyAlignment="1" applyProtection="0">
      <alignment vertical="bottom"/>
    </xf>
    <xf numFmtId="0" fontId="56" fillId="2" borderId="27" applyNumberFormat="1" applyFont="1" applyFill="1" applyBorder="1" applyAlignment="1" applyProtection="0">
      <alignment horizontal="center" vertical="bottom"/>
    </xf>
    <xf numFmtId="49" fontId="57" borderId="42" applyNumberFormat="1" applyFont="1" applyFill="0" applyBorder="1" applyAlignment="1" applyProtection="0">
      <alignment horizontal="left" vertical="center" readingOrder="1"/>
    </xf>
    <xf numFmtId="0" fontId="14" fillId="2" borderId="16" applyNumberFormat="0" applyFont="1" applyFill="1" applyBorder="1" applyAlignment="1" applyProtection="0">
      <alignment horizontal="right" vertical="bottom"/>
    </xf>
    <xf numFmtId="49" fontId="58" fillId="2" borderId="42" applyNumberFormat="1" applyFont="1" applyFill="1" applyBorder="1" applyAlignment="1" applyProtection="0">
      <alignment vertical="bottom"/>
    </xf>
    <xf numFmtId="49" fontId="21" fillId="2" borderId="43" applyNumberFormat="1" applyFont="1" applyFill="1" applyBorder="1" applyAlignment="1" applyProtection="0">
      <alignment horizontal="center" vertical="bottom"/>
    </xf>
    <xf numFmtId="0" fontId="18" fillId="2" borderId="43" applyNumberFormat="0" applyFont="1" applyFill="1" applyBorder="1" applyAlignment="1" applyProtection="0">
      <alignment horizontal="center" vertical="bottom"/>
    </xf>
    <xf numFmtId="0" fontId="18" fillId="2" borderId="40" applyNumberFormat="0" applyFont="1" applyFill="1" applyBorder="1" applyAlignment="1" applyProtection="0">
      <alignment vertical="bottom"/>
    </xf>
    <xf numFmtId="0" fontId="21" fillId="2" borderId="40" applyNumberFormat="0" applyFont="1" applyFill="1" applyBorder="1" applyAlignment="1" applyProtection="0">
      <alignment horizontal="center" vertical="bottom"/>
    </xf>
    <xf numFmtId="49" fontId="59" borderId="20" applyNumberFormat="1" applyFont="1" applyFill="0" applyBorder="1" applyAlignment="1" applyProtection="0">
      <alignment horizontal="left" vertical="center" readingOrder="1"/>
    </xf>
    <xf numFmtId="0" fontId="17" fillId="2" borderId="6" applyNumberFormat="0" applyFont="1" applyFill="1" applyBorder="1" applyAlignment="1" applyProtection="0">
      <alignment vertical="bottom"/>
    </xf>
    <xf numFmtId="0" fontId="18" fillId="2" borderId="16" applyNumberFormat="0" applyFont="1" applyFill="1" applyBorder="1" applyAlignment="1" applyProtection="0">
      <alignment horizontal="center" vertical="bottom"/>
    </xf>
    <xf numFmtId="0" fontId="14" fillId="2" borderId="16" applyNumberFormat="0" applyFont="1" applyFill="1" applyBorder="1" applyAlignment="1" applyProtection="0">
      <alignment horizontal="center" vertical="bottom"/>
    </xf>
    <xf numFmtId="0" fontId="13" fillId="2" borderId="16" applyNumberFormat="0" applyFont="1" applyFill="1" applyBorder="1" applyAlignment="1" applyProtection="0">
      <alignment horizontal="center" vertical="bottom"/>
    </xf>
    <xf numFmtId="0" fontId="14" fillId="2" borderId="6" applyNumberFormat="0" applyFont="1" applyFill="1" applyBorder="1" applyAlignment="1" applyProtection="0">
      <alignment horizontal="center" vertical="bottom"/>
    </xf>
    <xf numFmtId="0" fontId="13" fillId="2" borderId="6" applyNumberFormat="0" applyFont="1" applyFill="1" applyBorder="1" applyAlignment="1" applyProtection="0">
      <alignment horizontal="center" vertical="bottom"/>
    </xf>
    <xf numFmtId="0" fontId="14" fillId="2" borderId="22" applyNumberFormat="0" applyFont="1" applyFill="1" applyBorder="1" applyAlignment="1" applyProtection="0">
      <alignment horizontal="center" vertical="bottom"/>
    </xf>
    <xf numFmtId="0" fontId="13" fillId="2" borderId="22" applyNumberFormat="0" applyFont="1" applyFill="1" applyBorder="1" applyAlignment="1" applyProtection="0">
      <alignment horizontal="center" vertical="bottom"/>
    </xf>
    <xf numFmtId="0" fontId="14" fillId="2" borderId="50" applyNumberFormat="0" applyFont="1" applyFill="1" applyBorder="1" applyAlignment="1" applyProtection="0">
      <alignment horizontal="center" vertical="bottom"/>
    </xf>
    <xf numFmtId="0" fontId="14" fillId="2" borderId="24" applyNumberFormat="0" applyFont="1" applyFill="1" applyBorder="1" applyAlignment="1" applyProtection="0">
      <alignment horizontal="right" vertical="bottom"/>
    </xf>
    <xf numFmtId="49" fontId="60" fillId="2" borderId="6" applyNumberFormat="1" applyFont="1" applyFill="1" applyBorder="1" applyAlignment="1" applyProtection="0">
      <alignment vertical="bottom"/>
    </xf>
    <xf numFmtId="49" fontId="13" fillId="2" borderId="30" applyNumberFormat="1" applyFont="1" applyFill="1" applyBorder="1" applyAlignment="1" applyProtection="0">
      <alignment horizontal="center" vertical="bottom"/>
    </xf>
    <xf numFmtId="0" fontId="18" fillId="2" borderId="40" applyNumberFormat="0" applyFont="1" applyFill="1" applyBorder="1" applyAlignment="1" applyProtection="0">
      <alignment horizontal="center" vertical="bottom"/>
    </xf>
    <xf numFmtId="0" fontId="18" fillId="2" borderId="40" applyNumberFormat="0" applyFont="1" applyFill="1" applyBorder="1" applyAlignment="1" applyProtection="0">
      <alignment horizontal="right" vertical="bottom"/>
    </xf>
    <xf numFmtId="0" fontId="18" fillId="2" borderId="6" applyNumberFormat="0" applyFont="1" applyFill="1" applyBorder="1" applyAlignment="1" applyProtection="0">
      <alignment horizontal="right" vertical="bottom"/>
    </xf>
    <xf numFmtId="0" fontId="18" fillId="2" borderId="22" applyNumberFormat="0" applyFont="1" applyFill="1" applyBorder="1" applyAlignment="1" applyProtection="0">
      <alignment horizontal="right" vertical="bottom"/>
    </xf>
    <xf numFmtId="0" fontId="23" fillId="2" borderId="50" applyNumberFormat="0" applyFont="1" applyFill="1" applyBorder="1" applyAlignment="1" applyProtection="0">
      <alignment vertical="bottom"/>
    </xf>
    <xf numFmtId="0" fontId="21" fillId="2" borderId="6" applyNumberFormat="0" applyFont="1" applyFill="1" applyBorder="1" applyAlignment="1" applyProtection="0">
      <alignment vertical="bottom"/>
    </xf>
    <xf numFmtId="0" fontId="14" fillId="2" borderId="40" applyNumberFormat="0" applyFont="1" applyFill="1" applyBorder="1" applyAlignment="1" applyProtection="0">
      <alignment horizontal="right" vertical="bottom"/>
    </xf>
    <xf numFmtId="49" fontId="7" fillId="2" borderId="6" applyNumberFormat="1" applyFont="1" applyFill="1" applyBorder="1" applyAlignment="1" applyProtection="0">
      <alignment vertical="bottom"/>
    </xf>
    <xf numFmtId="49" fontId="7" fillId="2" borderId="6" applyNumberFormat="1" applyFont="1" applyFill="1" applyBorder="1" applyAlignment="1" applyProtection="0">
      <alignment vertical="bottom" wrapText="1"/>
    </xf>
    <xf numFmtId="49" fontId="13" fillId="2" borderId="26" applyNumberFormat="1" applyFont="1" applyFill="1" applyBorder="1" applyAlignment="1" applyProtection="0">
      <alignment horizontal="center" vertical="bottom"/>
    </xf>
    <xf numFmtId="49" fontId="14" fillId="2" borderId="48" applyNumberFormat="1" applyFont="1" applyFill="1" applyBorder="1" applyAlignment="1" applyProtection="0">
      <alignment horizontal="center" vertical="bottom"/>
    </xf>
    <xf numFmtId="0" fontId="18" fillId="2" borderId="35" applyNumberFormat="0" applyFont="1" applyFill="1" applyBorder="1" applyAlignment="1" applyProtection="0">
      <alignment vertical="bottom"/>
    </xf>
    <xf numFmtId="49" fontId="21" fillId="2" borderId="20" applyNumberFormat="1" applyFont="1" applyFill="1" applyBorder="1" applyAlignment="1" applyProtection="0">
      <alignment horizontal="left" vertical="bottom"/>
    </xf>
    <xf numFmtId="49" fontId="62" fillId="2" borderId="20" applyNumberFormat="1" applyFont="1" applyFill="1" applyBorder="1" applyAlignment="1" applyProtection="0">
      <alignment horizontal="left" vertical="bottom"/>
    </xf>
    <xf numFmtId="49" fontId="34" fillId="2" borderId="20" applyNumberFormat="1" applyFont="1" applyFill="1" applyBorder="1" applyAlignment="1" applyProtection="0">
      <alignment vertical="bottom"/>
    </xf>
    <xf numFmtId="49" fontId="63" fillId="2" borderId="20" applyNumberFormat="1" applyFont="1" applyFill="1" applyBorder="1" applyAlignment="1" applyProtection="0">
      <alignment horizontal="left" vertical="bottom"/>
    </xf>
    <xf numFmtId="0" fontId="64" fillId="2" borderId="27" applyNumberFormat="0" applyFont="1" applyFill="1" applyBorder="1" applyAlignment="1" applyProtection="0">
      <alignment vertical="bottom"/>
    </xf>
    <xf numFmtId="49" fontId="64" fillId="2" borderId="27" applyNumberFormat="1" applyFont="1" applyFill="1" applyBorder="1" applyAlignment="1" applyProtection="0">
      <alignment horizontal="center" vertical="bottom"/>
    </xf>
    <xf numFmtId="0" fontId="64" fillId="2" borderId="27" applyNumberFormat="0" applyFont="1" applyFill="1" applyBorder="1" applyAlignment="1" applyProtection="0">
      <alignment horizontal="center" vertical="bottom"/>
    </xf>
    <xf numFmtId="0" fontId="65" fillId="2" borderId="27" applyNumberFormat="0" applyFont="1" applyFill="1" applyBorder="1" applyAlignment="1" applyProtection="0">
      <alignment horizontal="center" vertical="bottom"/>
    </xf>
    <xf numFmtId="49" fontId="66" fillId="2" borderId="20" applyNumberFormat="1" applyFont="1" applyFill="1" applyBorder="1" applyAlignment="1" applyProtection="0">
      <alignment horizontal="left" vertical="bottom"/>
    </xf>
    <xf numFmtId="0" fontId="64" fillId="2" borderId="39" applyNumberFormat="0" applyFont="1" applyFill="1" applyBorder="1" applyAlignment="1" applyProtection="0">
      <alignment vertical="bottom"/>
    </xf>
    <xf numFmtId="0" fontId="64" fillId="2" borderId="35" applyNumberFormat="0" applyFont="1" applyFill="1" applyBorder="1" applyAlignment="1" applyProtection="0">
      <alignment horizontal="center" vertical="bottom"/>
    </xf>
    <xf numFmtId="49" fontId="65" fillId="2" borderId="20" applyNumberFormat="1" applyFont="1" applyFill="1" applyBorder="1" applyAlignment="1" applyProtection="0">
      <alignment horizontal="left" vertical="bottom"/>
    </xf>
    <xf numFmtId="0" fontId="64" fillId="2" borderId="27" applyNumberFormat="1" applyFont="1" applyFill="1" applyBorder="1" applyAlignment="1" applyProtection="0">
      <alignment vertical="bottom"/>
    </xf>
    <xf numFmtId="0" fontId="18" fillId="2" borderId="20" applyNumberFormat="0" applyFont="1" applyFill="1" applyBorder="1" applyAlignment="1" applyProtection="0">
      <alignment vertical="bottom"/>
    </xf>
    <xf numFmtId="0" fontId="10" fillId="2" borderId="24" applyNumberFormat="0" applyFont="1" applyFill="1" applyBorder="1" applyAlignment="1" applyProtection="0">
      <alignment horizontal="center" vertical="bottom"/>
    </xf>
    <xf numFmtId="0" fontId="10" fillId="2" borderId="16" applyNumberFormat="0" applyFont="1" applyFill="1" applyBorder="1" applyAlignment="1" applyProtection="0">
      <alignment horizontal="center" vertical="bottom"/>
    </xf>
    <xf numFmtId="49" fontId="67" fillId="2" borderId="61" applyNumberFormat="1" applyFont="1" applyFill="1" applyBorder="1" applyAlignment="1" applyProtection="0">
      <alignment horizontal="left" vertical="bottom"/>
    </xf>
    <xf numFmtId="0" fontId="1" fillId="2" borderId="24" applyNumberFormat="0" applyFont="1" applyFill="1" applyBorder="1" applyAlignment="1" applyProtection="0">
      <alignment vertical="bottom"/>
    </xf>
    <xf numFmtId="0" fontId="68" fillId="2" borderId="24" applyNumberFormat="0" applyFont="1" applyFill="1" applyBorder="1" applyAlignment="1" applyProtection="0">
      <alignment vertical="bottom"/>
    </xf>
    <xf numFmtId="0" fontId="69" fillId="2" borderId="38" applyNumberFormat="1" applyFont="1" applyFill="1" applyBorder="1" applyAlignment="1" applyProtection="0">
      <alignment horizontal="center" vertical="bottom"/>
    </xf>
    <xf numFmtId="49" fontId="70" fillId="2" borderId="19" applyNumberFormat="1" applyFont="1" applyFill="1" applyBorder="1" applyAlignment="1" applyProtection="0">
      <alignment horizontal="center" vertical="bottom"/>
    </xf>
    <xf numFmtId="0" fontId="10" fillId="2" borderId="6" applyNumberFormat="0" applyFont="1" applyFill="1" applyBorder="1" applyAlignment="1" applyProtection="0">
      <alignment horizontal="center" vertical="bottom"/>
    </xf>
    <xf numFmtId="0" fontId="10" fillId="2" borderId="6" applyNumberFormat="0" applyFont="1" applyFill="1" applyBorder="1" applyAlignment="1" applyProtection="0">
      <alignment vertical="bottom"/>
    </xf>
    <xf numFmtId="0" fontId="68" fillId="2" borderId="6" applyNumberFormat="0" applyFont="1" applyFill="1" applyBorder="1" applyAlignment="1" applyProtection="0">
      <alignment horizontal="center" vertical="bottom"/>
    </xf>
    <xf numFmtId="0" fontId="71" fillId="2" borderId="6" applyNumberFormat="0" applyFont="1" applyFill="1" applyBorder="1" applyAlignment="1" applyProtection="0">
      <alignment horizontal="right" vertical="bottom"/>
    </xf>
    <xf numFmtId="0" fontId="68" fillId="2" borderId="6" applyNumberFormat="0" applyFont="1" applyFill="1" applyBorder="1" applyAlignment="1" applyProtection="0">
      <alignment vertical="bottom"/>
    </xf>
    <xf numFmtId="0" fontId="11" fillId="2" borderId="6" applyNumberFormat="0" applyFont="1" applyFill="1" applyBorder="1" applyAlignment="1" applyProtection="0">
      <alignment vertical="bottom"/>
    </xf>
    <xf numFmtId="0" fontId="0" fillId="2" borderId="6" applyNumberFormat="0" applyFont="1" applyFill="1" applyBorder="1" applyAlignment="1" applyProtection="0">
      <alignment horizontal="center"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003366"/>
      <rgbColor rgb="ffffffff"/>
      <rgbColor rgb="ffff2600"/>
      <rgbColor rgb="ffaaaaaa"/>
      <rgbColor rgb="ffffcc00"/>
      <rgbColor rgb="ffdd0806"/>
      <rgbColor rgb="ff993300"/>
      <rgbColor rgb="ff0066cc"/>
      <rgbColor rgb="ff333399"/>
      <rgbColor rgb="ff011892"/>
      <rgbColor rgb="ff008080"/>
      <rgbColor rgb="ffcc3125"/>
      <rgbColor rgb="ff103163"/>
      <rgbColor rgb="ff123163"/>
      <rgbColor rgb="ff005392"/>
      <rgbColor rgb="ff004479"/>
      <rgbColor rgb="ff103162"/>
      <rgbColor rgb="ff304d75"/>
      <rgbColor rgb="ffc92d1f"/>
      <rgbColor rgb="ff1a4374"/>
      <rgbColor rgb="ff123162"/>
      <rgbColor rgb="ff1a4375"/>
      <rgbColor rgb="ffc92d20"/>
      <rgbColor rgb="ffcb2d1f"/>
      <rgbColor rgb="ff170430"/>
      <rgbColor rgb="ff006411"/>
      <rgbColor rgb="ff00009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1143893</xdr:colOff>
      <xdr:row>2</xdr:row>
      <xdr:rowOff>89437</xdr:rowOff>
    </xdr:from>
    <xdr:to>
      <xdr:col>9</xdr:col>
      <xdr:colOff>393513</xdr:colOff>
      <xdr:row>38</xdr:row>
      <xdr:rowOff>2056325</xdr:rowOff>
    </xdr:to>
    <xdr:pic>
      <xdr:nvPicPr>
        <xdr:cNvPr id="2" name="image.png" descr="image.png"/>
        <xdr:cNvPicPr>
          <a:picLocks noChangeAspect="1"/>
        </xdr:cNvPicPr>
      </xdr:nvPicPr>
      <xdr:blipFill>
        <a:blip r:embed="rId1">
          <a:extLst/>
        </a:blip>
        <a:srcRect l="0" t="0" r="0" b="0"/>
        <a:stretch>
          <a:fillRect/>
        </a:stretch>
      </xdr:blipFill>
      <xdr:spPr>
        <a:xfrm>
          <a:off x="1143892" y="530762"/>
          <a:ext cx="9955722" cy="7958114"/>
        </a:xfrm>
        <a:prstGeom prst="rect">
          <a:avLst/>
        </a:prstGeom>
        <a:ln w="12700" cap="flat">
          <a:noFill/>
          <a:miter lim="400000"/>
        </a:ln>
        <a:effectLst/>
      </xdr:spPr>
    </xdr:pic>
    <xdr:clientData/>
  </xdr:twoCellAnchor>
  <xdr:twoCellAnchor>
    <xdr:from>
      <xdr:col>0</xdr:col>
      <xdr:colOff>0</xdr:colOff>
      <xdr:row>3</xdr:row>
      <xdr:rowOff>0</xdr:rowOff>
    </xdr:from>
    <xdr:to>
      <xdr:col>1</xdr:col>
      <xdr:colOff>902497</xdr:colOff>
      <xdr:row>38</xdr:row>
      <xdr:rowOff>168774</xdr:rowOff>
    </xdr:to>
    <xdr:pic>
      <xdr:nvPicPr>
        <xdr:cNvPr id="3" name="image.tif" descr="image.tif"/>
        <xdr:cNvPicPr>
          <a:picLocks noChangeAspect="1"/>
        </xdr:cNvPicPr>
      </xdr:nvPicPr>
      <xdr:blipFill>
        <a:blip r:embed="rId2">
          <a:extLst/>
        </a:blip>
        <a:stretch>
          <a:fillRect/>
        </a:stretch>
      </xdr:blipFill>
      <xdr:spPr>
        <a:xfrm>
          <a:off x="0" y="609600"/>
          <a:ext cx="3036098" cy="5991725"/>
        </a:xfrm>
        <a:prstGeom prst="rect">
          <a:avLst/>
        </a:prstGeom>
        <a:ln w="12700" cap="flat">
          <a:noFill/>
          <a:miter lim="400000"/>
        </a:ln>
        <a:effectLst/>
      </xdr:spPr>
    </xdr:pic>
    <xdr:clientData/>
  </xdr:twoCellAnchor>
  <xdr:twoCellAnchor>
    <xdr:from>
      <xdr:col>4</xdr:col>
      <xdr:colOff>152400</xdr:colOff>
      <xdr:row>61</xdr:row>
      <xdr:rowOff>85084</xdr:rowOff>
    </xdr:from>
    <xdr:to>
      <xdr:col>7</xdr:col>
      <xdr:colOff>538766</xdr:colOff>
      <xdr:row>70</xdr:row>
      <xdr:rowOff>0</xdr:rowOff>
    </xdr:to>
    <xdr:pic>
      <xdr:nvPicPr>
        <xdr:cNvPr id="4" name="image.png" descr="image.png"/>
        <xdr:cNvPicPr>
          <a:picLocks noChangeAspect="1"/>
        </xdr:cNvPicPr>
      </xdr:nvPicPr>
      <xdr:blipFill>
        <a:blip r:embed="rId3">
          <a:extLst/>
        </a:blip>
        <a:stretch>
          <a:fillRect/>
        </a:stretch>
      </xdr:blipFill>
      <xdr:spPr>
        <a:xfrm>
          <a:off x="5359400" y="12791434"/>
          <a:ext cx="3675667" cy="1432567"/>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Arial"/>
        <a:ea typeface="Arial"/>
        <a:cs typeface="Arial"/>
      </a:majorFont>
      <a:minorFont>
        <a:latin typeface="Arial"/>
        <a:ea typeface="Arial"/>
        <a:cs typeface="Arial"/>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mn-lt"/>
            <a:ea typeface="+mn-ea"/>
            <a:cs typeface="+mn-cs"/>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mn-lt"/>
            <a:ea typeface="+mn-ea"/>
            <a:cs typeface="+mn-cs"/>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mailto:appromarine@orange.fr" TargetMode="External"/><Relationship Id="rId2"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R388"/>
  <sheetViews>
    <sheetView workbookViewId="0" showGridLines="0" defaultGridColor="1"/>
  </sheetViews>
  <sheetFormatPr defaultColWidth="14.5" defaultRowHeight="15.75" customHeight="1" outlineLevelRow="0" outlineLevelCol="0"/>
  <cols>
    <col min="1" max="1" width="28" style="1" customWidth="1"/>
    <col min="2" max="2" width="16.1719" style="1" customWidth="1"/>
    <col min="3" max="3" width="13" style="1" customWidth="1"/>
    <col min="4" max="4" width="11.1719" style="1" customWidth="1"/>
    <col min="5" max="5" width="12.3516" style="1" customWidth="1"/>
    <col min="6" max="6" width="1.35156" style="1" customWidth="1"/>
    <col min="7" max="7" width="29.5" style="1" customWidth="1"/>
    <col min="8" max="9" width="14.5" style="1" customWidth="1"/>
    <col min="10" max="10" width="11.8516" style="1" customWidth="1"/>
    <col min="11" max="11" width="12.1719" style="1" customWidth="1"/>
    <col min="12" max="13" hidden="1" width="14.5" style="1" customWidth="1"/>
    <col min="14" max="18" width="1.5" style="1" customWidth="1"/>
    <col min="19" max="16384" width="14.5" style="1" customWidth="1"/>
  </cols>
  <sheetData>
    <row r="1" ht="21.5" customHeight="1">
      <c r="A1" t="s" s="2">
        <v>0</v>
      </c>
      <c r="B1" s="3"/>
      <c r="C1" s="3"/>
      <c r="D1" s="3"/>
      <c r="E1" s="3"/>
      <c r="F1" s="3"/>
      <c r="G1" s="3"/>
      <c r="H1" s="3"/>
      <c r="I1" s="3"/>
      <c r="J1" s="3"/>
      <c r="K1" s="4"/>
      <c r="L1" s="5"/>
      <c r="M1" s="5"/>
      <c r="N1" s="6"/>
      <c r="O1" s="7"/>
      <c r="P1" s="7"/>
      <c r="Q1" s="7"/>
      <c r="R1" s="7"/>
    </row>
    <row r="2" ht="13.25" customHeight="1">
      <c r="A2" t="s" s="8">
        <v>1</v>
      </c>
      <c r="B2" s="9"/>
      <c r="C2" s="9"/>
      <c r="D2" s="9"/>
      <c r="E2" s="9"/>
      <c r="F2" s="9"/>
      <c r="G2" s="9"/>
      <c r="H2" s="9"/>
      <c r="I2" s="9"/>
      <c r="J2" s="9"/>
      <c r="K2" s="10"/>
      <c r="L2" s="5"/>
      <c r="M2" s="5"/>
      <c r="N2" s="6"/>
      <c r="O2" s="7"/>
      <c r="P2" s="7"/>
      <c r="Q2" s="7"/>
      <c r="R2" s="7"/>
    </row>
    <row r="3" ht="13.25" customHeight="1">
      <c r="A3" s="11"/>
      <c r="B3" s="12"/>
      <c r="C3" s="12"/>
      <c r="D3" s="12"/>
      <c r="E3" s="12"/>
      <c r="F3" s="12"/>
      <c r="G3" s="12"/>
      <c r="H3" s="12"/>
      <c r="I3" s="12"/>
      <c r="J3" s="12"/>
      <c r="K3" s="13"/>
      <c r="L3" s="5"/>
      <c r="M3" s="5"/>
      <c r="N3" s="6"/>
      <c r="O3" s="7"/>
      <c r="P3" s="7"/>
      <c r="Q3" s="7"/>
      <c r="R3" s="7"/>
    </row>
    <row r="4" ht="13.25" customHeight="1">
      <c r="A4" s="11"/>
      <c r="B4" s="12"/>
      <c r="C4" s="12"/>
      <c r="D4" s="12"/>
      <c r="E4" s="12"/>
      <c r="F4" s="12"/>
      <c r="G4" s="12"/>
      <c r="H4" s="12"/>
      <c r="I4" s="12"/>
      <c r="J4" s="12"/>
      <c r="K4" s="13"/>
      <c r="L4" s="5"/>
      <c r="M4" s="5"/>
      <c r="N4" s="6"/>
      <c r="O4" s="7"/>
      <c r="P4" s="7"/>
      <c r="Q4" s="7"/>
      <c r="R4" s="7"/>
    </row>
    <row r="5" ht="13.25" customHeight="1">
      <c r="A5" s="11"/>
      <c r="B5" s="12"/>
      <c r="C5" s="12"/>
      <c r="D5" s="12"/>
      <c r="E5" s="12"/>
      <c r="F5" s="12"/>
      <c r="G5" s="12"/>
      <c r="H5" s="12"/>
      <c r="I5" s="12"/>
      <c r="J5" s="12"/>
      <c r="K5" s="13"/>
      <c r="L5" s="5"/>
      <c r="M5" s="5"/>
      <c r="N5" s="6"/>
      <c r="O5" s="7"/>
      <c r="P5" s="7"/>
      <c r="Q5" s="7"/>
      <c r="R5" s="7"/>
    </row>
    <row r="6" ht="13.25" customHeight="1">
      <c r="A6" s="11"/>
      <c r="B6" s="12"/>
      <c r="C6" s="12"/>
      <c r="D6" s="12"/>
      <c r="E6" s="12"/>
      <c r="F6" s="12"/>
      <c r="G6" s="12"/>
      <c r="H6" s="12"/>
      <c r="I6" s="12"/>
      <c r="J6" s="12"/>
      <c r="K6" s="13"/>
      <c r="L6" s="5"/>
      <c r="M6" s="5"/>
      <c r="N6" s="6"/>
      <c r="O6" s="7"/>
      <c r="P6" s="7"/>
      <c r="Q6" s="7"/>
      <c r="R6" s="7"/>
    </row>
    <row r="7" ht="13.25" customHeight="1">
      <c r="A7" s="11"/>
      <c r="B7" s="12"/>
      <c r="C7" s="12"/>
      <c r="D7" s="12"/>
      <c r="E7" s="12"/>
      <c r="F7" s="12"/>
      <c r="G7" s="12"/>
      <c r="H7" s="12"/>
      <c r="I7" s="12"/>
      <c r="J7" s="12"/>
      <c r="K7" s="13"/>
      <c r="L7" s="5"/>
      <c r="M7" s="5"/>
      <c r="N7" s="6"/>
      <c r="O7" s="7"/>
      <c r="P7" s="7"/>
      <c r="Q7" s="7"/>
      <c r="R7" s="7"/>
    </row>
    <row r="8" ht="13.25" customHeight="1">
      <c r="A8" s="11"/>
      <c r="B8" s="12"/>
      <c r="C8" s="12"/>
      <c r="D8" s="12"/>
      <c r="E8" s="12"/>
      <c r="F8" s="12"/>
      <c r="G8" s="12"/>
      <c r="H8" s="12"/>
      <c r="I8" s="12"/>
      <c r="J8" s="12"/>
      <c r="K8" s="13"/>
      <c r="L8" s="5"/>
      <c r="M8" s="5"/>
      <c r="N8" s="6"/>
      <c r="O8" s="7"/>
      <c r="P8" s="7"/>
      <c r="Q8" s="7"/>
      <c r="R8" s="7"/>
    </row>
    <row r="9" ht="13.25" customHeight="1">
      <c r="A9" s="11"/>
      <c r="B9" s="12"/>
      <c r="C9" s="12"/>
      <c r="D9" s="12"/>
      <c r="E9" s="12"/>
      <c r="F9" s="12"/>
      <c r="G9" s="12"/>
      <c r="H9" s="12"/>
      <c r="I9" s="12"/>
      <c r="J9" s="12"/>
      <c r="K9" s="13"/>
      <c r="L9" s="5"/>
      <c r="M9" s="5"/>
      <c r="N9" s="6"/>
      <c r="O9" s="7"/>
      <c r="P9" s="7"/>
      <c r="Q9" s="7"/>
      <c r="R9" s="7"/>
    </row>
    <row r="10" ht="8" customHeight="1">
      <c r="A10" s="11"/>
      <c r="B10" s="12"/>
      <c r="C10" s="12"/>
      <c r="D10" s="12"/>
      <c r="E10" s="12"/>
      <c r="F10" s="12"/>
      <c r="G10" s="12"/>
      <c r="H10" s="12"/>
      <c r="I10" s="12"/>
      <c r="J10" s="12"/>
      <c r="K10" s="13"/>
      <c r="L10" s="5"/>
      <c r="M10" s="5"/>
      <c r="N10" s="6"/>
      <c r="O10" s="7"/>
      <c r="P10" s="7"/>
      <c r="Q10" s="7"/>
      <c r="R10" s="7"/>
    </row>
    <row r="11" ht="13.25" customHeight="1">
      <c r="A11" s="11"/>
      <c r="B11" s="12"/>
      <c r="C11" s="12"/>
      <c r="D11" s="12"/>
      <c r="E11" s="12"/>
      <c r="F11" s="12"/>
      <c r="G11" s="12"/>
      <c r="H11" s="12"/>
      <c r="I11" s="12"/>
      <c r="J11" s="12"/>
      <c r="K11" s="13"/>
      <c r="L11" s="5"/>
      <c r="M11" s="5"/>
      <c r="N11" s="6"/>
      <c r="O11" s="7"/>
      <c r="P11" s="7"/>
      <c r="Q11" s="7"/>
      <c r="R11" s="7"/>
    </row>
    <row r="12" ht="13.25" customHeight="1">
      <c r="A12" s="11"/>
      <c r="B12" s="12"/>
      <c r="C12" s="12"/>
      <c r="D12" s="12"/>
      <c r="E12" s="12"/>
      <c r="F12" s="12"/>
      <c r="G12" s="12"/>
      <c r="H12" s="12"/>
      <c r="I12" s="12"/>
      <c r="J12" s="12"/>
      <c r="K12" s="13"/>
      <c r="L12" s="5"/>
      <c r="M12" s="5"/>
      <c r="N12" s="6"/>
      <c r="O12" s="7"/>
      <c r="P12" s="7"/>
      <c r="Q12" s="7"/>
      <c r="R12" s="7"/>
    </row>
    <row r="13" ht="8" customHeight="1">
      <c r="A13" s="11"/>
      <c r="B13" s="12"/>
      <c r="C13" s="12"/>
      <c r="D13" s="12"/>
      <c r="E13" s="12"/>
      <c r="F13" s="12"/>
      <c r="G13" s="12"/>
      <c r="H13" s="12"/>
      <c r="I13" s="12"/>
      <c r="J13" s="12"/>
      <c r="K13" s="13"/>
      <c r="L13" s="5"/>
      <c r="M13" s="5"/>
      <c r="N13" s="6"/>
      <c r="O13" s="7"/>
      <c r="P13" s="7"/>
      <c r="Q13" s="7"/>
      <c r="R13" s="7"/>
    </row>
    <row r="14" ht="13.25" customHeight="1">
      <c r="A14" s="11"/>
      <c r="B14" s="12"/>
      <c r="C14" s="12"/>
      <c r="D14" s="12"/>
      <c r="E14" s="12"/>
      <c r="F14" s="12"/>
      <c r="G14" s="12"/>
      <c r="H14" s="12"/>
      <c r="I14" s="12"/>
      <c r="J14" s="12"/>
      <c r="K14" s="13"/>
      <c r="L14" s="5"/>
      <c r="M14" s="5"/>
      <c r="N14" s="6"/>
      <c r="O14" s="7"/>
      <c r="P14" s="7"/>
      <c r="Q14" s="7"/>
      <c r="R14" s="7"/>
    </row>
    <row r="15" ht="13.25" customHeight="1">
      <c r="A15" s="11"/>
      <c r="B15" s="12"/>
      <c r="C15" s="12"/>
      <c r="D15" s="12"/>
      <c r="E15" s="12"/>
      <c r="F15" s="12"/>
      <c r="G15" s="12"/>
      <c r="H15" s="12"/>
      <c r="I15" s="12"/>
      <c r="J15" s="12"/>
      <c r="K15" s="13"/>
      <c r="L15" s="5"/>
      <c r="M15" s="5"/>
      <c r="N15" s="6"/>
      <c r="O15" s="7"/>
      <c r="P15" s="7"/>
      <c r="Q15" s="7"/>
      <c r="R15" s="7"/>
    </row>
    <row r="16" ht="13.25" customHeight="1">
      <c r="A16" s="11"/>
      <c r="B16" s="12"/>
      <c r="C16" s="12"/>
      <c r="D16" s="12"/>
      <c r="E16" s="12"/>
      <c r="F16" s="12"/>
      <c r="G16" s="12"/>
      <c r="H16" s="12"/>
      <c r="I16" s="12"/>
      <c r="J16" s="12"/>
      <c r="K16" s="13"/>
      <c r="L16" s="5"/>
      <c r="M16" s="5"/>
      <c r="N16" s="6"/>
      <c r="O16" s="7"/>
      <c r="P16" s="7"/>
      <c r="Q16" s="7"/>
      <c r="R16" s="7"/>
    </row>
    <row r="17" ht="13.25" customHeight="1">
      <c r="A17" s="11"/>
      <c r="B17" s="12"/>
      <c r="C17" s="12"/>
      <c r="D17" s="12"/>
      <c r="E17" s="12"/>
      <c r="F17" s="12"/>
      <c r="G17" s="12"/>
      <c r="H17" s="12"/>
      <c r="I17" s="12"/>
      <c r="J17" s="12"/>
      <c r="K17" s="13"/>
      <c r="L17" s="5"/>
      <c r="M17" s="5"/>
      <c r="N17" s="6"/>
      <c r="O17" s="7"/>
      <c r="P17" s="7"/>
      <c r="Q17" s="7"/>
      <c r="R17" s="7"/>
    </row>
    <row r="18" ht="13.25" customHeight="1">
      <c r="A18" s="11"/>
      <c r="B18" s="12"/>
      <c r="C18" s="12"/>
      <c r="D18" s="12"/>
      <c r="E18" s="12"/>
      <c r="F18" s="12"/>
      <c r="G18" s="12"/>
      <c r="H18" s="12"/>
      <c r="I18" s="12"/>
      <c r="J18" s="12"/>
      <c r="K18" s="13"/>
      <c r="L18" s="5"/>
      <c r="M18" s="5"/>
      <c r="N18" s="6"/>
      <c r="O18" s="7"/>
      <c r="P18" s="7"/>
      <c r="Q18" s="7"/>
      <c r="R18" s="7"/>
    </row>
    <row r="19" ht="13.25" customHeight="1">
      <c r="A19" s="11"/>
      <c r="B19" s="12"/>
      <c r="C19" s="12"/>
      <c r="D19" s="12"/>
      <c r="E19" s="12"/>
      <c r="F19" s="12"/>
      <c r="G19" s="12"/>
      <c r="H19" s="12"/>
      <c r="I19" s="12"/>
      <c r="J19" s="12"/>
      <c r="K19" s="13"/>
      <c r="L19" s="5"/>
      <c r="M19" s="5"/>
      <c r="N19" s="6"/>
      <c r="O19" s="7"/>
      <c r="P19" s="7"/>
      <c r="Q19" s="7"/>
      <c r="R19" s="7"/>
    </row>
    <row r="20" ht="13.25" customHeight="1">
      <c r="A20" s="11"/>
      <c r="B20" s="12"/>
      <c r="C20" s="12"/>
      <c r="D20" s="12"/>
      <c r="E20" s="12"/>
      <c r="F20" s="12"/>
      <c r="G20" s="12"/>
      <c r="H20" s="12"/>
      <c r="I20" s="12"/>
      <c r="J20" s="12"/>
      <c r="K20" s="13"/>
      <c r="L20" s="5"/>
      <c r="M20" s="5"/>
      <c r="N20" s="6"/>
      <c r="O20" s="7"/>
      <c r="P20" s="7"/>
      <c r="Q20" s="7"/>
      <c r="R20" s="7"/>
    </row>
    <row r="21" ht="13.25" customHeight="1">
      <c r="A21" s="11"/>
      <c r="B21" s="12"/>
      <c r="C21" s="12"/>
      <c r="D21" s="12"/>
      <c r="E21" s="12"/>
      <c r="F21" s="12"/>
      <c r="G21" s="12"/>
      <c r="H21" s="12"/>
      <c r="I21" s="12"/>
      <c r="J21" s="12"/>
      <c r="K21" s="13"/>
      <c r="L21" s="5"/>
      <c r="M21" s="5"/>
      <c r="N21" s="6"/>
      <c r="O21" s="7"/>
      <c r="P21" s="7"/>
      <c r="Q21" s="7"/>
      <c r="R21" s="7"/>
    </row>
    <row r="22" ht="13.25" customHeight="1">
      <c r="A22" s="11"/>
      <c r="B22" s="12"/>
      <c r="C22" s="12"/>
      <c r="D22" s="12"/>
      <c r="E22" s="12"/>
      <c r="F22" s="12"/>
      <c r="G22" s="12"/>
      <c r="H22" s="12"/>
      <c r="I22" s="12"/>
      <c r="J22" s="12"/>
      <c r="K22" s="13"/>
      <c r="L22" s="5"/>
      <c r="M22" s="5"/>
      <c r="N22" s="6"/>
      <c r="O22" s="7"/>
      <c r="P22" s="7"/>
      <c r="Q22" s="7"/>
      <c r="R22" s="7"/>
    </row>
    <row r="23" ht="13.25" customHeight="1">
      <c r="A23" s="11"/>
      <c r="B23" s="12"/>
      <c r="C23" s="12"/>
      <c r="D23" s="12"/>
      <c r="E23" s="12"/>
      <c r="F23" s="12"/>
      <c r="G23" s="12"/>
      <c r="H23" s="12"/>
      <c r="I23" s="12"/>
      <c r="J23" s="12"/>
      <c r="K23" s="13"/>
      <c r="L23" s="5"/>
      <c r="M23" s="5"/>
      <c r="N23" s="6"/>
      <c r="O23" s="7"/>
      <c r="P23" s="7"/>
      <c r="Q23" s="7"/>
      <c r="R23" s="7"/>
    </row>
    <row r="24" ht="13.25" customHeight="1">
      <c r="A24" s="11"/>
      <c r="B24" s="12"/>
      <c r="C24" s="12"/>
      <c r="D24" s="12"/>
      <c r="E24" s="12"/>
      <c r="F24" s="12"/>
      <c r="G24" s="12"/>
      <c r="H24" s="12"/>
      <c r="I24" s="12"/>
      <c r="J24" s="12"/>
      <c r="K24" s="13"/>
      <c r="L24" s="5"/>
      <c r="M24" s="5"/>
      <c r="N24" s="6"/>
      <c r="O24" s="7"/>
      <c r="P24" s="7"/>
      <c r="Q24" s="7"/>
      <c r="R24" s="7"/>
    </row>
    <row r="25" ht="13.25" customHeight="1">
      <c r="A25" s="11"/>
      <c r="B25" s="12"/>
      <c r="C25" s="12"/>
      <c r="D25" s="12"/>
      <c r="E25" s="12"/>
      <c r="F25" s="12"/>
      <c r="G25" s="12"/>
      <c r="H25" s="12"/>
      <c r="I25" s="12"/>
      <c r="J25" s="12"/>
      <c r="K25" s="13"/>
      <c r="L25" s="5"/>
      <c r="M25" s="5"/>
      <c r="N25" s="6"/>
      <c r="O25" s="7"/>
      <c r="P25" s="7"/>
      <c r="Q25" s="7"/>
      <c r="R25" s="7"/>
    </row>
    <row r="26" ht="13.25" customHeight="1">
      <c r="A26" s="11"/>
      <c r="B26" s="12"/>
      <c r="C26" s="12"/>
      <c r="D26" s="12"/>
      <c r="E26" s="12"/>
      <c r="F26" s="12"/>
      <c r="G26" s="12"/>
      <c r="H26" s="12"/>
      <c r="I26" s="12"/>
      <c r="J26" s="12"/>
      <c r="K26" s="13"/>
      <c r="L26" s="5"/>
      <c r="M26" s="5"/>
      <c r="N26" s="6"/>
      <c r="O26" s="7"/>
      <c r="P26" s="7"/>
      <c r="Q26" s="7"/>
      <c r="R26" s="7"/>
    </row>
    <row r="27" ht="13.25" customHeight="1">
      <c r="A27" s="11"/>
      <c r="B27" s="12"/>
      <c r="C27" s="12"/>
      <c r="D27" s="12"/>
      <c r="E27" s="12"/>
      <c r="F27" s="12"/>
      <c r="G27" s="12"/>
      <c r="H27" s="12"/>
      <c r="I27" s="12"/>
      <c r="J27" s="12"/>
      <c r="K27" s="13"/>
      <c r="L27" s="5"/>
      <c r="M27" s="5"/>
      <c r="N27" s="6"/>
      <c r="O27" s="7"/>
      <c r="P27" s="7"/>
      <c r="Q27" s="7"/>
      <c r="R27" s="7"/>
    </row>
    <row r="28" ht="13.25" customHeight="1">
      <c r="A28" s="11"/>
      <c r="B28" s="12"/>
      <c r="C28" s="12"/>
      <c r="D28" s="12"/>
      <c r="E28" s="12"/>
      <c r="F28" s="12"/>
      <c r="G28" s="12"/>
      <c r="H28" s="12"/>
      <c r="I28" s="12"/>
      <c r="J28" s="12"/>
      <c r="K28" s="13"/>
      <c r="L28" s="5"/>
      <c r="M28" s="5"/>
      <c r="N28" s="6"/>
      <c r="O28" s="7"/>
      <c r="P28" s="7"/>
      <c r="Q28" s="7"/>
      <c r="R28" s="7"/>
    </row>
    <row r="29" ht="13.25" customHeight="1">
      <c r="A29" s="11"/>
      <c r="B29" s="12"/>
      <c r="C29" s="12"/>
      <c r="D29" s="12"/>
      <c r="E29" s="12"/>
      <c r="F29" s="12"/>
      <c r="G29" s="12"/>
      <c r="H29" s="12"/>
      <c r="I29" s="12"/>
      <c r="J29" s="12"/>
      <c r="K29" s="13"/>
      <c r="L29" s="5"/>
      <c r="M29" s="5"/>
      <c r="N29" s="6"/>
      <c r="O29" s="7"/>
      <c r="P29" s="7"/>
      <c r="Q29" s="7"/>
      <c r="R29" s="7"/>
    </row>
    <row r="30" ht="13.25" customHeight="1">
      <c r="A30" s="11"/>
      <c r="B30" s="12"/>
      <c r="C30" s="12"/>
      <c r="D30" s="12"/>
      <c r="E30" s="12"/>
      <c r="F30" s="12"/>
      <c r="G30" s="12"/>
      <c r="H30" s="12"/>
      <c r="I30" s="12"/>
      <c r="J30" s="12"/>
      <c r="K30" s="13"/>
      <c r="L30" s="5"/>
      <c r="M30" s="5"/>
      <c r="N30" s="6"/>
      <c r="O30" s="7"/>
      <c r="P30" s="7"/>
      <c r="Q30" s="7"/>
      <c r="R30" s="7"/>
    </row>
    <row r="31" ht="13.25" customHeight="1">
      <c r="A31" s="11"/>
      <c r="B31" s="12"/>
      <c r="C31" s="12"/>
      <c r="D31" s="12"/>
      <c r="E31" s="12"/>
      <c r="F31" s="12"/>
      <c r="G31" s="12"/>
      <c r="H31" s="12"/>
      <c r="I31" s="12"/>
      <c r="J31" s="12"/>
      <c r="K31" s="13"/>
      <c r="L31" s="5"/>
      <c r="M31" s="5"/>
      <c r="N31" s="6"/>
      <c r="O31" s="7"/>
      <c r="P31" s="7"/>
      <c r="Q31" s="7"/>
      <c r="R31" s="7"/>
    </row>
    <row r="32" ht="13.25" customHeight="1">
      <c r="A32" s="11"/>
      <c r="B32" s="12"/>
      <c r="C32" s="12"/>
      <c r="D32" s="12"/>
      <c r="E32" s="12"/>
      <c r="F32" s="12"/>
      <c r="G32" s="12"/>
      <c r="H32" s="12"/>
      <c r="I32" s="12"/>
      <c r="J32" s="12"/>
      <c r="K32" s="13"/>
      <c r="L32" s="5"/>
      <c r="M32" s="5"/>
      <c r="N32" s="6"/>
      <c r="O32" s="7"/>
      <c r="P32" s="7"/>
      <c r="Q32" s="7"/>
      <c r="R32" s="7"/>
    </row>
    <row r="33" ht="13.25" customHeight="1">
      <c r="A33" s="11"/>
      <c r="B33" s="12"/>
      <c r="C33" s="12"/>
      <c r="D33" s="12"/>
      <c r="E33" s="12"/>
      <c r="F33" s="12"/>
      <c r="G33" s="12"/>
      <c r="H33" s="12"/>
      <c r="I33" s="12"/>
      <c r="J33" s="12"/>
      <c r="K33" s="13"/>
      <c r="L33" s="5"/>
      <c r="M33" s="5"/>
      <c r="N33" s="6"/>
      <c r="O33" s="7"/>
      <c r="P33" s="7"/>
      <c r="Q33" s="7"/>
      <c r="R33" s="7"/>
    </row>
    <row r="34" ht="13.25" customHeight="1">
      <c r="A34" s="11"/>
      <c r="B34" s="12"/>
      <c r="C34" s="12"/>
      <c r="D34" s="12"/>
      <c r="E34" s="12"/>
      <c r="F34" s="12"/>
      <c r="G34" s="12"/>
      <c r="H34" s="12"/>
      <c r="I34" s="12"/>
      <c r="J34" s="12"/>
      <c r="K34" s="13"/>
      <c r="L34" s="5"/>
      <c r="M34" s="5"/>
      <c r="N34" s="6"/>
      <c r="O34" s="7"/>
      <c r="P34" s="7"/>
      <c r="Q34" s="7"/>
      <c r="R34" s="7"/>
    </row>
    <row r="35" ht="13.25" customHeight="1">
      <c r="A35" s="11"/>
      <c r="B35" s="12"/>
      <c r="C35" s="12"/>
      <c r="D35" s="12"/>
      <c r="E35" s="12"/>
      <c r="F35" s="12"/>
      <c r="G35" s="12"/>
      <c r="H35" s="12"/>
      <c r="I35" s="12"/>
      <c r="J35" s="12"/>
      <c r="K35" s="13"/>
      <c r="L35" s="5"/>
      <c r="M35" s="5"/>
      <c r="N35" s="6"/>
      <c r="O35" s="7"/>
      <c r="P35" s="7"/>
      <c r="Q35" s="7"/>
      <c r="R35" s="7"/>
    </row>
    <row r="36" ht="13.25" customHeight="1">
      <c r="A36" s="11"/>
      <c r="B36" s="12"/>
      <c r="C36" s="12"/>
      <c r="D36" s="12"/>
      <c r="E36" s="12"/>
      <c r="F36" s="12"/>
      <c r="G36" s="12"/>
      <c r="H36" s="12"/>
      <c r="I36" s="12"/>
      <c r="J36" s="12"/>
      <c r="K36" s="13"/>
      <c r="L36" s="5"/>
      <c r="M36" s="5"/>
      <c r="N36" s="6"/>
      <c r="O36" s="7"/>
      <c r="P36" s="7"/>
      <c r="Q36" s="7"/>
      <c r="R36" s="7"/>
    </row>
    <row r="37" ht="18.5" customHeight="1">
      <c r="A37" s="11"/>
      <c r="B37" s="12"/>
      <c r="C37" s="12"/>
      <c r="D37" s="12"/>
      <c r="E37" s="12"/>
      <c r="F37" s="12"/>
      <c r="G37" s="12"/>
      <c r="H37" s="12"/>
      <c r="I37" s="12"/>
      <c r="J37" s="12"/>
      <c r="K37" s="13"/>
      <c r="L37" s="5"/>
      <c r="M37" s="5"/>
      <c r="N37" s="6"/>
      <c r="O37" s="7"/>
      <c r="P37" s="7"/>
      <c r="Q37" s="7"/>
      <c r="R37" s="7"/>
    </row>
    <row r="38" ht="13.25" customHeight="1">
      <c r="A38" s="11"/>
      <c r="B38" s="12"/>
      <c r="C38" s="12"/>
      <c r="D38" s="12"/>
      <c r="E38" s="12"/>
      <c r="F38" s="12"/>
      <c r="G38" s="12"/>
      <c r="H38" s="12"/>
      <c r="I38" s="12"/>
      <c r="J38" s="12"/>
      <c r="K38" s="13"/>
      <c r="L38" s="5"/>
      <c r="M38" s="5"/>
      <c r="N38" s="6"/>
      <c r="O38" s="7"/>
      <c r="P38" s="7"/>
      <c r="Q38" s="7"/>
      <c r="R38" s="7"/>
    </row>
    <row r="39" ht="315" customHeight="1">
      <c r="A39" s="11"/>
      <c r="B39" s="12"/>
      <c r="C39" s="12"/>
      <c r="D39" s="12"/>
      <c r="E39" s="12"/>
      <c r="F39" s="12"/>
      <c r="G39" s="12"/>
      <c r="H39" s="12"/>
      <c r="I39" s="12"/>
      <c r="J39" s="12"/>
      <c r="K39" s="13"/>
      <c r="L39" s="5"/>
      <c r="M39" s="5"/>
      <c r="N39" s="6"/>
      <c r="O39" s="7"/>
      <c r="P39" s="7"/>
      <c r="Q39" s="7"/>
      <c r="R39" s="7"/>
    </row>
    <row r="40" ht="13.25" customHeight="1">
      <c r="A40" s="11"/>
      <c r="B40" s="12"/>
      <c r="C40" s="12"/>
      <c r="D40" s="12"/>
      <c r="E40" s="12"/>
      <c r="F40" s="12"/>
      <c r="G40" s="12"/>
      <c r="H40" s="12"/>
      <c r="I40" s="12"/>
      <c r="J40" s="12"/>
      <c r="K40" s="13"/>
      <c r="L40" s="5"/>
      <c r="M40" s="5"/>
      <c r="N40" s="6"/>
      <c r="O40" s="7"/>
      <c r="P40" s="7"/>
      <c r="Q40" s="7"/>
      <c r="R40" s="7"/>
    </row>
    <row r="41" ht="13.25" customHeight="1">
      <c r="A41" s="11"/>
      <c r="B41" s="12"/>
      <c r="C41" s="12"/>
      <c r="D41" s="12"/>
      <c r="E41" s="12"/>
      <c r="F41" s="12"/>
      <c r="G41" s="12"/>
      <c r="H41" s="12"/>
      <c r="I41" s="12"/>
      <c r="J41" s="12"/>
      <c r="K41" s="13"/>
      <c r="L41" s="5"/>
      <c r="M41" s="5"/>
      <c r="N41" s="6"/>
      <c r="O41" s="7"/>
      <c r="P41" s="7"/>
      <c r="Q41" s="7"/>
      <c r="R41" s="7"/>
    </row>
    <row r="42" ht="13.25" customHeight="1">
      <c r="A42" s="11"/>
      <c r="B42" s="12"/>
      <c r="C42" s="12"/>
      <c r="D42" s="12"/>
      <c r="E42" s="12"/>
      <c r="F42" s="12"/>
      <c r="G42" s="12"/>
      <c r="H42" s="12"/>
      <c r="I42" s="12"/>
      <c r="J42" s="12"/>
      <c r="K42" s="13"/>
      <c r="L42" s="5"/>
      <c r="M42" s="5"/>
      <c r="N42" s="6"/>
      <c r="O42" s="7"/>
      <c r="P42" s="7"/>
      <c r="Q42" s="7"/>
      <c r="R42" s="7"/>
    </row>
    <row r="43" ht="13.25" customHeight="1">
      <c r="A43" s="11"/>
      <c r="B43" s="12"/>
      <c r="C43" s="12"/>
      <c r="D43" s="12"/>
      <c r="E43" s="12"/>
      <c r="F43" s="12"/>
      <c r="G43" s="12"/>
      <c r="H43" s="12"/>
      <c r="I43" s="12"/>
      <c r="J43" s="12"/>
      <c r="K43" s="13"/>
      <c r="L43" s="5"/>
      <c r="M43" s="5"/>
      <c r="N43" s="6"/>
      <c r="O43" s="7"/>
      <c r="P43" s="7"/>
      <c r="Q43" s="7"/>
      <c r="R43" s="7"/>
    </row>
    <row r="44" ht="13.25" customHeight="1">
      <c r="A44" s="11"/>
      <c r="B44" s="12"/>
      <c r="C44" s="12"/>
      <c r="D44" s="12"/>
      <c r="E44" s="12"/>
      <c r="F44" s="12"/>
      <c r="G44" s="12"/>
      <c r="H44" s="12"/>
      <c r="I44" s="12"/>
      <c r="J44" s="12"/>
      <c r="K44" s="13"/>
      <c r="L44" s="5"/>
      <c r="M44" s="5"/>
      <c r="N44" s="6"/>
      <c r="O44" s="7"/>
      <c r="P44" s="7"/>
      <c r="Q44" s="7"/>
      <c r="R44" s="7"/>
    </row>
    <row r="45" ht="13.25" customHeight="1">
      <c r="A45" s="11"/>
      <c r="B45" s="12"/>
      <c r="C45" s="12"/>
      <c r="D45" s="12"/>
      <c r="E45" s="12"/>
      <c r="F45" s="12"/>
      <c r="G45" s="12"/>
      <c r="H45" s="12"/>
      <c r="I45" s="12"/>
      <c r="J45" s="12"/>
      <c r="K45" s="13"/>
      <c r="L45" s="5"/>
      <c r="M45" s="5"/>
      <c r="N45" s="6"/>
      <c r="O45" s="7"/>
      <c r="P45" s="7"/>
      <c r="Q45" s="7"/>
      <c r="R45" s="7"/>
    </row>
    <row r="46" ht="13.25" customHeight="1">
      <c r="A46" s="11"/>
      <c r="B46" s="12"/>
      <c r="C46" s="12"/>
      <c r="D46" s="12"/>
      <c r="E46" s="12"/>
      <c r="F46" s="12"/>
      <c r="G46" s="12"/>
      <c r="H46" s="12"/>
      <c r="I46" s="12"/>
      <c r="J46" s="12"/>
      <c r="K46" s="13"/>
      <c r="L46" s="5"/>
      <c r="M46" s="5"/>
      <c r="N46" s="6"/>
      <c r="O46" s="7"/>
      <c r="P46" s="7"/>
      <c r="Q46" s="7"/>
      <c r="R46" s="7"/>
    </row>
    <row r="47" ht="13.25" customHeight="1">
      <c r="A47" s="11"/>
      <c r="B47" s="12"/>
      <c r="C47" s="12"/>
      <c r="D47" s="12"/>
      <c r="E47" s="12"/>
      <c r="F47" s="12"/>
      <c r="G47" s="12"/>
      <c r="H47" s="12"/>
      <c r="I47" s="12"/>
      <c r="J47" s="12"/>
      <c r="K47" s="13"/>
      <c r="L47" s="5"/>
      <c r="M47" s="5"/>
      <c r="N47" s="6"/>
      <c r="O47" s="7"/>
      <c r="P47" s="7"/>
      <c r="Q47" s="7"/>
      <c r="R47" s="7"/>
    </row>
    <row r="48" ht="13.25" customHeight="1">
      <c r="A48" s="11"/>
      <c r="B48" s="12"/>
      <c r="C48" s="12"/>
      <c r="D48" s="12"/>
      <c r="E48" s="12"/>
      <c r="F48" s="12"/>
      <c r="G48" s="12"/>
      <c r="H48" s="12"/>
      <c r="I48" s="12"/>
      <c r="J48" s="12"/>
      <c r="K48" s="13"/>
      <c r="L48" s="5"/>
      <c r="M48" s="5"/>
      <c r="N48" s="6"/>
      <c r="O48" s="7"/>
      <c r="P48" s="7"/>
      <c r="Q48" s="7"/>
      <c r="R48" s="7"/>
    </row>
    <row r="49" ht="13.25" customHeight="1">
      <c r="A49" s="11"/>
      <c r="B49" s="12"/>
      <c r="C49" s="12"/>
      <c r="D49" s="12"/>
      <c r="E49" s="12"/>
      <c r="F49" s="12"/>
      <c r="G49" s="12"/>
      <c r="H49" s="12"/>
      <c r="I49" s="12"/>
      <c r="J49" s="12"/>
      <c r="K49" s="13"/>
      <c r="L49" s="5"/>
      <c r="M49" s="5"/>
      <c r="N49" s="6"/>
      <c r="O49" s="7"/>
      <c r="P49" s="7"/>
      <c r="Q49" s="7"/>
      <c r="R49" s="7"/>
    </row>
    <row r="50" ht="13.25" customHeight="1">
      <c r="A50" s="11"/>
      <c r="B50" s="12"/>
      <c r="C50" s="12"/>
      <c r="D50" s="12"/>
      <c r="E50" s="12"/>
      <c r="F50" s="12"/>
      <c r="G50" s="12"/>
      <c r="H50" s="12"/>
      <c r="I50" s="12"/>
      <c r="J50" s="12"/>
      <c r="K50" s="13"/>
      <c r="L50" s="5"/>
      <c r="M50" s="5"/>
      <c r="N50" s="6"/>
      <c r="O50" s="7"/>
      <c r="P50" s="7"/>
      <c r="Q50" s="7"/>
      <c r="R50" s="7"/>
    </row>
    <row r="51" ht="8" customHeight="1">
      <c r="A51" s="11"/>
      <c r="B51" s="12"/>
      <c r="C51" s="12"/>
      <c r="D51" s="12"/>
      <c r="E51" s="12"/>
      <c r="F51" s="12"/>
      <c r="G51" s="12"/>
      <c r="H51" s="12"/>
      <c r="I51" s="12"/>
      <c r="J51" s="12"/>
      <c r="K51" s="13"/>
      <c r="L51" s="5"/>
      <c r="M51" s="5"/>
      <c r="N51" s="6"/>
      <c r="O51" s="7"/>
      <c r="P51" s="7"/>
      <c r="Q51" s="7"/>
      <c r="R51" s="7"/>
    </row>
    <row r="52" ht="13.25" customHeight="1">
      <c r="A52" s="11"/>
      <c r="B52" s="12"/>
      <c r="C52" s="12"/>
      <c r="D52" s="12"/>
      <c r="E52" s="12"/>
      <c r="F52" s="12"/>
      <c r="G52" s="12"/>
      <c r="H52" s="12"/>
      <c r="I52" s="12"/>
      <c r="J52" s="12"/>
      <c r="K52" s="13"/>
      <c r="L52" s="5"/>
      <c r="M52" s="5"/>
      <c r="N52" s="6"/>
      <c r="O52" s="7"/>
      <c r="P52" s="7"/>
      <c r="Q52" s="7"/>
      <c r="R52" s="7"/>
    </row>
    <row r="53" ht="12" customHeight="1">
      <c r="A53" s="14"/>
      <c r="B53" s="15"/>
      <c r="C53" s="15"/>
      <c r="D53" s="15"/>
      <c r="E53" s="15"/>
      <c r="F53" s="15"/>
      <c r="G53" s="15"/>
      <c r="H53" s="15"/>
      <c r="I53" s="15"/>
      <c r="J53" s="15"/>
      <c r="K53" s="16"/>
      <c r="L53" s="5"/>
      <c r="M53" s="5"/>
      <c r="N53" s="6"/>
      <c r="O53" s="7"/>
      <c r="P53" s="7"/>
      <c r="Q53" s="7"/>
      <c r="R53" s="7"/>
    </row>
    <row r="54" ht="19" customHeight="1" hidden="1">
      <c r="A54" s="17"/>
      <c r="B54" s="17"/>
      <c r="C54" s="17"/>
      <c r="D54" s="17"/>
      <c r="E54" s="17"/>
      <c r="F54" s="17"/>
      <c r="G54" s="17"/>
      <c r="H54" s="17"/>
      <c r="I54" s="17"/>
      <c r="J54" s="17"/>
      <c r="K54" s="17"/>
      <c r="L54" s="7"/>
      <c r="M54" s="7"/>
      <c r="N54" s="7"/>
      <c r="O54" s="7"/>
      <c r="P54" s="7"/>
      <c r="Q54" s="7"/>
      <c r="R54" s="7"/>
    </row>
    <row r="55" ht="8" customHeight="1" hidden="1">
      <c r="A55" s="17"/>
      <c r="B55" s="17"/>
      <c r="C55" s="17"/>
      <c r="D55" s="17"/>
      <c r="E55" s="17"/>
      <c r="F55" s="17"/>
      <c r="G55" s="17"/>
      <c r="H55" s="17"/>
      <c r="I55" s="17"/>
      <c r="J55" s="17"/>
      <c r="K55" s="17"/>
      <c r="L55" s="7"/>
      <c r="M55" s="7"/>
      <c r="N55" s="7"/>
      <c r="O55" s="7"/>
      <c r="P55" s="7"/>
      <c r="Q55" s="7"/>
      <c r="R55" s="7"/>
    </row>
    <row r="56" ht="8" customHeight="1" hidden="1">
      <c r="A56" s="17"/>
      <c r="B56" s="17"/>
      <c r="C56" s="17"/>
      <c r="D56" s="17"/>
      <c r="E56" s="17"/>
      <c r="F56" s="17"/>
      <c r="G56" s="17"/>
      <c r="H56" s="17"/>
      <c r="I56" s="17"/>
      <c r="J56" s="17"/>
      <c r="K56" s="17"/>
      <c r="L56" s="7"/>
      <c r="M56" s="7"/>
      <c r="N56" s="7"/>
      <c r="O56" s="7"/>
      <c r="P56" s="7"/>
      <c r="Q56" s="7"/>
      <c r="R56" s="7"/>
    </row>
    <row r="57" ht="13.25" customHeight="1" hidden="1">
      <c r="A57" s="17"/>
      <c r="B57" s="17"/>
      <c r="C57" s="17"/>
      <c r="D57" s="17"/>
      <c r="E57" s="17"/>
      <c r="F57" s="17"/>
      <c r="G57" s="17"/>
      <c r="H57" s="17"/>
      <c r="I57" s="17"/>
      <c r="J57" s="17"/>
      <c r="K57" s="17"/>
      <c r="L57" s="7"/>
      <c r="M57" s="7"/>
      <c r="N57" s="7"/>
      <c r="O57" s="7"/>
      <c r="P57" s="7"/>
      <c r="Q57" s="7"/>
      <c r="R57" s="7"/>
    </row>
    <row r="58" ht="10" customHeight="1" hidden="1">
      <c r="A58" s="17"/>
      <c r="B58" s="17"/>
      <c r="C58" s="17"/>
      <c r="D58" s="17"/>
      <c r="E58" s="17"/>
      <c r="F58" s="17"/>
      <c r="G58" s="17"/>
      <c r="H58" s="17"/>
      <c r="I58" s="17"/>
      <c r="J58" s="17"/>
      <c r="K58" s="17"/>
      <c r="L58" s="7"/>
      <c r="M58" s="7"/>
      <c r="N58" s="7"/>
      <c r="O58" s="7"/>
      <c r="P58" s="7"/>
      <c r="Q58" s="7"/>
      <c r="R58" s="7"/>
    </row>
    <row r="59" ht="8" customHeight="1" hidden="1">
      <c r="A59" s="17"/>
      <c r="B59" s="17"/>
      <c r="C59" s="17"/>
      <c r="D59" s="17"/>
      <c r="E59" s="17"/>
      <c r="F59" s="17"/>
      <c r="G59" s="17"/>
      <c r="H59" s="17"/>
      <c r="I59" s="17"/>
      <c r="J59" s="17"/>
      <c r="K59" s="17"/>
      <c r="L59" s="7"/>
      <c r="M59" s="7"/>
      <c r="N59" s="7"/>
      <c r="O59" s="7"/>
      <c r="P59" s="7"/>
      <c r="Q59" s="7"/>
      <c r="R59" s="7"/>
    </row>
    <row r="60" ht="13.25" customHeight="1" hidden="1">
      <c r="A60" s="17"/>
      <c r="B60" s="17"/>
      <c r="C60" s="17"/>
      <c r="D60" s="17"/>
      <c r="E60" s="17"/>
      <c r="F60" s="17"/>
      <c r="G60" s="17"/>
      <c r="H60" s="17"/>
      <c r="I60" s="17"/>
      <c r="J60" s="17"/>
      <c r="K60" s="17"/>
      <c r="L60" s="7"/>
      <c r="M60" s="7"/>
      <c r="N60" s="7"/>
      <c r="O60" s="7"/>
      <c r="P60" s="7"/>
      <c r="Q60" s="7"/>
      <c r="R60" s="7"/>
    </row>
    <row r="61" ht="18" customHeight="1" hidden="1">
      <c r="A61" s="18"/>
      <c r="B61" s="18"/>
      <c r="C61" s="19"/>
      <c r="D61" s="20"/>
      <c r="E61" s="18"/>
      <c r="F61" s="18"/>
      <c r="G61" s="21"/>
      <c r="H61" s="18"/>
      <c r="I61" s="19"/>
      <c r="J61" s="20"/>
      <c r="K61" s="18"/>
      <c r="L61" s="7"/>
      <c r="M61" s="7"/>
      <c r="N61" s="7"/>
      <c r="O61" s="7"/>
      <c r="P61" s="7"/>
      <c r="Q61" s="7"/>
      <c r="R61" s="7"/>
    </row>
    <row r="62" ht="13" customHeight="1">
      <c r="A62" s="22"/>
      <c r="B62" s="23"/>
      <c r="C62" s="24"/>
      <c r="D62" s="25"/>
      <c r="E62" s="23"/>
      <c r="F62" s="23"/>
      <c r="G62" s="23"/>
      <c r="H62" s="23"/>
      <c r="I62" s="24"/>
      <c r="J62" s="25"/>
      <c r="K62" s="23"/>
      <c r="L62" s="7"/>
      <c r="M62" s="7"/>
      <c r="N62" s="7"/>
      <c r="O62" s="7"/>
      <c r="P62" s="7"/>
      <c r="Q62" s="7"/>
      <c r="R62" s="7"/>
    </row>
    <row r="63" ht="14.5" customHeight="1">
      <c r="A63" t="s" s="26">
        <v>2</v>
      </c>
      <c r="B63" s="27"/>
      <c r="C63" s="27"/>
      <c r="D63" s="27"/>
      <c r="E63" s="27"/>
      <c r="F63" s="27"/>
      <c r="G63" s="27"/>
      <c r="H63" s="27"/>
      <c r="I63" s="28"/>
      <c r="J63" s="29"/>
      <c r="K63" s="30"/>
      <c r="L63" s="31"/>
      <c r="M63" s="31"/>
      <c r="N63" s="32"/>
      <c r="O63" s="7"/>
      <c r="P63" s="7"/>
      <c r="Q63" s="7"/>
      <c r="R63" s="7"/>
    </row>
    <row r="64" ht="13" customHeight="1">
      <c r="A64" t="s" s="33">
        <v>3</v>
      </c>
      <c r="B64" s="34"/>
      <c r="C64" s="35"/>
      <c r="D64" s="36"/>
      <c r="E64" s="35"/>
      <c r="F64" s="35"/>
      <c r="G64" s="35"/>
      <c r="H64" s="35"/>
      <c r="I64" t="s" s="37">
        <v>4</v>
      </c>
      <c r="J64" s="38"/>
      <c r="K64" s="39"/>
      <c r="L64" s="31"/>
      <c r="M64" s="31"/>
      <c r="N64" s="32"/>
      <c r="O64" s="7"/>
      <c r="P64" s="7"/>
      <c r="Q64" s="7"/>
      <c r="R64" s="7"/>
    </row>
    <row r="65" ht="13" customHeight="1">
      <c r="A65" t="s" s="33">
        <v>5</v>
      </c>
      <c r="B65" s="34"/>
      <c r="C65" s="35"/>
      <c r="D65" s="36"/>
      <c r="E65" s="35"/>
      <c r="F65" s="35"/>
      <c r="G65" s="35"/>
      <c r="H65" s="35"/>
      <c r="I65" t="s" s="37">
        <v>6</v>
      </c>
      <c r="J65" s="38"/>
      <c r="K65" s="39"/>
      <c r="L65" s="31"/>
      <c r="M65" s="31"/>
      <c r="N65" s="32"/>
      <c r="O65" s="7"/>
      <c r="P65" s="7"/>
      <c r="Q65" s="7"/>
      <c r="R65" s="7"/>
    </row>
    <row r="66" ht="13" customHeight="1">
      <c r="A66" t="s" s="33">
        <v>7</v>
      </c>
      <c r="B66" s="34"/>
      <c r="C66" s="35"/>
      <c r="D66" s="36"/>
      <c r="E66" s="40"/>
      <c r="F66" s="35"/>
      <c r="G66" s="35"/>
      <c r="H66" s="35"/>
      <c r="I66" s="35"/>
      <c r="J66" s="41"/>
      <c r="K66" s="42"/>
      <c r="L66" s="31"/>
      <c r="M66" s="31"/>
      <c r="N66" s="32"/>
      <c r="O66" s="7"/>
      <c r="P66" s="7"/>
      <c r="Q66" s="7"/>
      <c r="R66" s="7"/>
    </row>
    <row r="67" ht="13" customHeight="1">
      <c r="A67" t="s" s="33">
        <v>8</v>
      </c>
      <c r="B67" s="34"/>
      <c r="C67" s="35"/>
      <c r="D67" s="36"/>
      <c r="E67" s="35"/>
      <c r="F67" s="7"/>
      <c r="G67" s="35"/>
      <c r="H67" s="35"/>
      <c r="I67" s="35"/>
      <c r="J67" s="41"/>
      <c r="K67" s="42"/>
      <c r="L67" s="31"/>
      <c r="M67" s="31"/>
      <c r="N67" s="32"/>
      <c r="O67" s="7"/>
      <c r="P67" s="7"/>
      <c r="Q67" s="7"/>
      <c r="R67" s="7"/>
    </row>
    <row r="68" ht="13" customHeight="1">
      <c r="A68" t="s" s="33">
        <v>9</v>
      </c>
      <c r="B68" s="34"/>
      <c r="C68" s="35"/>
      <c r="D68" s="36"/>
      <c r="E68" s="35"/>
      <c r="F68" s="35"/>
      <c r="G68" s="35"/>
      <c r="H68" s="35"/>
      <c r="I68" s="7"/>
      <c r="J68" s="7"/>
      <c r="K68" s="7"/>
      <c r="L68" s="7"/>
      <c r="M68" s="7"/>
      <c r="N68" s="7"/>
      <c r="O68" s="7"/>
      <c r="P68" s="7"/>
      <c r="Q68" s="7"/>
      <c r="R68" s="7"/>
    </row>
    <row r="69" ht="14" customHeight="1">
      <c r="A69" t="s" s="33">
        <v>10</v>
      </c>
      <c r="B69" s="34"/>
      <c r="C69" s="35"/>
      <c r="D69" s="36"/>
      <c r="E69" s="35"/>
      <c r="F69" s="35"/>
      <c r="G69" t="s" s="43">
        <v>11</v>
      </c>
      <c r="H69" s="7"/>
      <c r="I69" s="7"/>
      <c r="J69" s="7"/>
      <c r="K69" s="44"/>
      <c r="L69" s="31"/>
      <c r="M69" s="31"/>
      <c r="N69" s="32"/>
      <c r="O69" s="7"/>
      <c r="P69" s="7"/>
      <c r="Q69" s="7"/>
      <c r="R69" s="7"/>
    </row>
    <row r="70" ht="13" customHeight="1">
      <c r="A70" s="45"/>
      <c r="B70" s="34"/>
      <c r="C70" s="35"/>
      <c r="D70" s="36"/>
      <c r="E70" s="35"/>
      <c r="F70" s="35"/>
      <c r="G70" s="35"/>
      <c r="H70" s="7"/>
      <c r="I70" s="7"/>
      <c r="J70" s="7"/>
      <c r="K70" s="44"/>
      <c r="L70" s="31"/>
      <c r="M70" s="31"/>
      <c r="N70" s="32"/>
      <c r="O70" s="7"/>
      <c r="P70" s="7"/>
      <c r="Q70" s="7"/>
      <c r="R70" s="7"/>
    </row>
    <row r="71" ht="14" customHeight="1">
      <c r="A71" t="s" s="46">
        <v>12</v>
      </c>
      <c r="B71" s="47"/>
      <c r="C71" s="48"/>
      <c r="D71" s="49"/>
      <c r="E71" s="48"/>
      <c r="F71" s="48"/>
      <c r="G71" t="s" s="50">
        <v>13</v>
      </c>
      <c r="H71" s="51"/>
      <c r="I71" s="52"/>
      <c r="J71" s="53"/>
      <c r="K71" s="54"/>
      <c r="L71" s="31"/>
      <c r="M71" s="31"/>
      <c r="N71" s="32"/>
      <c r="O71" s="7"/>
      <c r="P71" s="7"/>
      <c r="Q71" s="7"/>
      <c r="R71" s="7"/>
    </row>
    <row r="72" ht="13" customHeight="1">
      <c r="A72" s="28"/>
      <c r="B72" s="28"/>
      <c r="C72" s="55"/>
      <c r="D72" s="56"/>
      <c r="E72" s="55"/>
      <c r="F72" s="28"/>
      <c r="G72" s="28"/>
      <c r="H72" s="28"/>
      <c r="I72" s="55"/>
      <c r="J72" s="56"/>
      <c r="K72" s="55"/>
      <c r="L72" s="7"/>
      <c r="M72" s="7"/>
      <c r="N72" s="7"/>
      <c r="O72" s="7"/>
      <c r="P72" s="7"/>
      <c r="Q72" s="7"/>
      <c r="R72" s="7"/>
    </row>
    <row r="73" ht="13" customHeight="1">
      <c r="A73" t="s" s="57">
        <v>14</v>
      </c>
      <c r="B73" s="58"/>
      <c r="C73" t="s" s="59">
        <v>15</v>
      </c>
      <c r="D73" t="s" s="60">
        <v>16</v>
      </c>
      <c r="E73" t="s" s="61">
        <v>17</v>
      </c>
      <c r="F73" s="62"/>
      <c r="G73" t="s" s="57">
        <v>18</v>
      </c>
      <c r="H73" s="58"/>
      <c r="I73" t="s" s="63">
        <v>15</v>
      </c>
      <c r="J73" t="s" s="64">
        <v>16</v>
      </c>
      <c r="K73" t="s" s="65">
        <v>17</v>
      </c>
      <c r="L73" s="31"/>
      <c r="M73" s="31"/>
      <c r="N73" s="32"/>
      <c r="O73" s="7"/>
      <c r="P73" s="7"/>
      <c r="Q73" s="7"/>
      <c r="R73" s="7"/>
    </row>
    <row r="74" ht="14" customHeight="1">
      <c r="A74" t="s" s="66">
        <v>19</v>
      </c>
      <c r="B74" t="s" s="67">
        <v>20</v>
      </c>
      <c r="C74" s="68">
        <v>4.9</v>
      </c>
      <c r="D74" s="69"/>
      <c r="E74" s="70">
        <f>C74*D74</f>
        <v>0</v>
      </c>
      <c r="F74" s="62"/>
      <c r="G74" t="s" s="71">
        <v>21</v>
      </c>
      <c r="H74" t="s" s="72">
        <v>22</v>
      </c>
      <c r="I74" s="68">
        <v>8.699999999999999</v>
      </c>
      <c r="J74" s="73"/>
      <c r="K74" s="74">
        <f>I74*J74</f>
        <v>0</v>
      </c>
      <c r="L74" s="31"/>
      <c r="M74" s="31"/>
      <c r="N74" s="32"/>
      <c r="O74" s="7"/>
      <c r="P74" s="7"/>
      <c r="Q74" s="7"/>
      <c r="R74" s="7"/>
    </row>
    <row r="75" ht="14" customHeight="1">
      <c r="A75" t="s" s="66">
        <v>23</v>
      </c>
      <c r="B75" t="s" s="75">
        <v>24</v>
      </c>
      <c r="C75" s="76">
        <v>3.5</v>
      </c>
      <c r="D75" s="77"/>
      <c r="E75" s="78">
        <f>C75*D75</f>
        <v>0</v>
      </c>
      <c r="F75" s="62"/>
      <c r="G75" t="s" s="71">
        <v>25</v>
      </c>
      <c r="H75" t="s" s="72">
        <v>22</v>
      </c>
      <c r="I75" s="68">
        <v>8.699999999999999</v>
      </c>
      <c r="J75" s="73"/>
      <c r="K75" s="74">
        <f>I75*J75</f>
        <v>0</v>
      </c>
      <c r="L75" s="31"/>
      <c r="M75" s="31"/>
      <c r="N75" s="32"/>
      <c r="O75" s="7"/>
      <c r="P75" s="7"/>
      <c r="Q75" s="7"/>
      <c r="R75" s="7"/>
    </row>
    <row r="76" ht="14" customHeight="1">
      <c r="A76" t="s" s="71">
        <v>26</v>
      </c>
      <c r="B76" t="s" s="79">
        <v>20</v>
      </c>
      <c r="C76" s="80">
        <v>15.75</v>
      </c>
      <c r="D76" s="81"/>
      <c r="E76" s="82">
        <f>C76*D76</f>
        <v>0</v>
      </c>
      <c r="F76" s="62"/>
      <c r="G76" t="s" s="71">
        <v>27</v>
      </c>
      <c r="H76" t="s" s="72">
        <v>22</v>
      </c>
      <c r="I76" s="68">
        <v>8.699999999999999</v>
      </c>
      <c r="J76" s="73"/>
      <c r="K76" s="74">
        <f>I76*J76</f>
        <v>0</v>
      </c>
      <c r="L76" s="31"/>
      <c r="M76" s="31"/>
      <c r="N76" s="32"/>
      <c r="O76" s="7"/>
      <c r="P76" s="7"/>
      <c r="Q76" s="7"/>
      <c r="R76" s="7"/>
    </row>
    <row r="77" ht="14" customHeight="1">
      <c r="A77" t="s" s="71">
        <v>28</v>
      </c>
      <c r="B77" t="s" s="83">
        <v>29</v>
      </c>
      <c r="C77" s="84">
        <v>2.5</v>
      </c>
      <c r="D77" s="69"/>
      <c r="E77" s="70">
        <f>C77*D77</f>
        <v>0</v>
      </c>
      <c r="F77" s="62"/>
      <c r="G77" t="s" s="85">
        <v>30</v>
      </c>
      <c r="H77" t="s" s="72">
        <v>22</v>
      </c>
      <c r="I77" s="68">
        <v>8.699999999999999</v>
      </c>
      <c r="J77" s="73"/>
      <c r="K77" s="74">
        <f>I77*J77</f>
        <v>0</v>
      </c>
      <c r="L77" s="31"/>
      <c r="M77" s="31"/>
      <c r="N77" s="32"/>
      <c r="O77" s="7"/>
      <c r="P77" s="7"/>
      <c r="Q77" s="7"/>
      <c r="R77" s="7"/>
    </row>
    <row r="78" ht="14" customHeight="1">
      <c r="A78" t="s" s="66">
        <v>31</v>
      </c>
      <c r="B78" t="s" s="75">
        <v>32</v>
      </c>
      <c r="C78" s="76">
        <v>9</v>
      </c>
      <c r="D78" s="86"/>
      <c r="E78" s="78">
        <f>C78*D78</f>
        <v>0</v>
      </c>
      <c r="F78" s="62"/>
      <c r="G78" t="s" s="71">
        <v>33</v>
      </c>
      <c r="H78" t="s" s="72">
        <v>22</v>
      </c>
      <c r="I78" s="68">
        <v>8.699999999999999</v>
      </c>
      <c r="J78" s="73"/>
      <c r="K78" s="74">
        <f>I78*J78</f>
        <v>0</v>
      </c>
      <c r="L78" s="31"/>
      <c r="M78" s="31"/>
      <c r="N78" s="32"/>
      <c r="O78" s="7"/>
      <c r="P78" s="7"/>
      <c r="Q78" s="7"/>
      <c r="R78" s="7"/>
    </row>
    <row r="79" ht="14" customHeight="1">
      <c r="A79" t="s" s="71">
        <v>34</v>
      </c>
      <c r="B79" t="s" s="79">
        <v>29</v>
      </c>
      <c r="C79" s="80">
        <v>2.2</v>
      </c>
      <c r="D79" s="87"/>
      <c r="E79" s="82">
        <f>C79*D79</f>
        <v>0</v>
      </c>
      <c r="F79" s="62"/>
      <c r="G79" s="7"/>
      <c r="H79" s="27"/>
      <c r="I79" s="88"/>
      <c r="J79" s="88"/>
      <c r="K79" s="88"/>
      <c r="L79" s="7"/>
      <c r="M79" s="7"/>
      <c r="N79" s="7"/>
      <c r="O79" s="7"/>
      <c r="P79" s="7"/>
      <c r="Q79" s="7"/>
      <c r="R79" s="7"/>
    </row>
    <row r="80" ht="14" customHeight="1">
      <c r="A80" s="89"/>
      <c r="B80" s="90"/>
      <c r="C80" s="91"/>
      <c r="D80" s="92"/>
      <c r="E80" s="93"/>
      <c r="F80" s="35"/>
      <c r="G80" t="s" s="94">
        <v>35</v>
      </c>
      <c r="H80" s="95"/>
      <c r="I80" t="s" s="63">
        <v>15</v>
      </c>
      <c r="J80" t="s" s="64">
        <v>16</v>
      </c>
      <c r="K80" t="s" s="65">
        <v>17</v>
      </c>
      <c r="L80" s="31"/>
      <c r="M80" s="31"/>
      <c r="N80" s="32"/>
      <c r="O80" s="7"/>
      <c r="P80" s="7"/>
      <c r="Q80" s="7"/>
      <c r="R80" s="7"/>
    </row>
    <row r="81" ht="14" customHeight="1">
      <c r="A81" t="s" s="57">
        <v>36</v>
      </c>
      <c r="B81" s="58"/>
      <c r="C81" t="s" s="63">
        <v>15</v>
      </c>
      <c r="D81" t="s" s="64">
        <v>16</v>
      </c>
      <c r="E81" t="s" s="65">
        <v>17</v>
      </c>
      <c r="F81" s="62"/>
      <c r="G81" t="s" s="85">
        <v>37</v>
      </c>
      <c r="H81" t="s" s="96">
        <v>38</v>
      </c>
      <c r="I81" s="97">
        <v>32.8</v>
      </c>
      <c r="J81" s="98"/>
      <c r="K81" s="70">
        <f>I81*J81</f>
        <v>0</v>
      </c>
      <c r="L81" s="31"/>
      <c r="M81" s="31"/>
      <c r="N81" s="32"/>
      <c r="O81" s="7"/>
      <c r="P81" s="7"/>
      <c r="Q81" s="7"/>
      <c r="R81" s="7"/>
    </row>
    <row r="82" ht="14" customHeight="1">
      <c r="A82" t="s" s="71">
        <v>39</v>
      </c>
      <c r="B82" t="s" s="67">
        <v>40</v>
      </c>
      <c r="C82" s="68">
        <v>13.6</v>
      </c>
      <c r="D82" s="73"/>
      <c r="E82" s="74">
        <f>C82*D82</f>
        <v>0</v>
      </c>
      <c r="F82" s="62"/>
      <c r="G82" t="s" s="85">
        <v>41</v>
      </c>
      <c r="H82" t="s" s="96">
        <v>38</v>
      </c>
      <c r="I82" s="97">
        <v>33.8</v>
      </c>
      <c r="J82" s="98"/>
      <c r="K82" s="70">
        <f>I82*J82</f>
        <v>0</v>
      </c>
      <c r="L82" s="31"/>
      <c r="M82" s="31"/>
      <c r="N82" s="32"/>
      <c r="O82" s="7"/>
      <c r="P82" s="7"/>
      <c r="Q82" s="7"/>
      <c r="R82" s="7"/>
    </row>
    <row r="83" ht="14" customHeight="1">
      <c r="A83" t="s" s="71">
        <v>42</v>
      </c>
      <c r="B83" t="s" s="67">
        <v>40</v>
      </c>
      <c r="C83" s="68">
        <v>12.5</v>
      </c>
      <c r="D83" s="73"/>
      <c r="E83" s="74">
        <f>C83*D83</f>
        <v>0</v>
      </c>
      <c r="F83" s="62"/>
      <c r="G83" t="s" s="85">
        <v>43</v>
      </c>
      <c r="H83" t="s" s="96">
        <v>38</v>
      </c>
      <c r="I83" s="84">
        <v>31.5</v>
      </c>
      <c r="J83" s="73"/>
      <c r="K83" s="74">
        <f>I83*J83</f>
        <v>0</v>
      </c>
      <c r="L83" s="31"/>
      <c r="M83" s="31"/>
      <c r="N83" s="32"/>
      <c r="O83" s="7"/>
      <c r="P83" s="7"/>
      <c r="Q83" s="7"/>
      <c r="R83" s="7"/>
    </row>
    <row r="84" ht="14" customHeight="1">
      <c r="A84" t="s" s="71">
        <v>44</v>
      </c>
      <c r="B84" t="s" s="67">
        <v>40</v>
      </c>
      <c r="C84" s="68">
        <v>13.3</v>
      </c>
      <c r="D84" s="73"/>
      <c r="E84" s="74">
        <f>C84*D84</f>
        <v>0</v>
      </c>
      <c r="F84" s="62"/>
      <c r="G84" t="s" s="85">
        <v>45</v>
      </c>
      <c r="H84" t="s" s="96">
        <v>38</v>
      </c>
      <c r="I84" s="84">
        <v>32.94</v>
      </c>
      <c r="J84" s="73"/>
      <c r="K84" s="74">
        <f>I84*J84</f>
        <v>0</v>
      </c>
      <c r="L84" s="31"/>
      <c r="M84" s="31"/>
      <c r="N84" s="32"/>
      <c r="O84" s="7"/>
      <c r="P84" s="7"/>
      <c r="Q84" s="7"/>
      <c r="R84" s="7"/>
    </row>
    <row r="85" ht="14" customHeight="1">
      <c r="A85" t="s" s="71">
        <v>46</v>
      </c>
      <c r="B85" t="s" s="67">
        <v>40</v>
      </c>
      <c r="C85" s="68">
        <v>17.78</v>
      </c>
      <c r="D85" s="73"/>
      <c r="E85" s="74">
        <f>C85*D85</f>
        <v>0</v>
      </c>
      <c r="F85" s="62"/>
      <c r="G85" s="7"/>
      <c r="H85" s="27"/>
      <c r="I85" s="88"/>
      <c r="J85" s="88"/>
      <c r="K85" s="88"/>
      <c r="L85" s="7"/>
      <c r="M85" s="7"/>
      <c r="N85" s="7"/>
      <c r="O85" s="7"/>
      <c r="P85" s="7"/>
      <c r="Q85" s="7"/>
      <c r="R85" s="7"/>
    </row>
    <row r="86" ht="14" customHeight="1">
      <c r="A86" t="s" s="71">
        <v>47</v>
      </c>
      <c r="B86" t="s" s="67">
        <v>48</v>
      </c>
      <c r="C86" s="68">
        <v>11.5</v>
      </c>
      <c r="D86" s="73"/>
      <c r="E86" s="74">
        <f>C86*D86</f>
        <v>0</v>
      </c>
      <c r="F86" s="62"/>
      <c r="G86" t="s" s="57">
        <v>49</v>
      </c>
      <c r="H86" s="95"/>
      <c r="I86" t="s" s="63">
        <v>15</v>
      </c>
      <c r="J86" t="s" s="64">
        <v>16</v>
      </c>
      <c r="K86" t="s" s="65">
        <v>17</v>
      </c>
      <c r="L86" s="31"/>
      <c r="M86" s="31"/>
      <c r="N86" s="32"/>
      <c r="O86" s="7"/>
      <c r="P86" s="7"/>
      <c r="Q86" s="7"/>
      <c r="R86" s="7"/>
    </row>
    <row r="87" ht="14" customHeight="1">
      <c r="A87" t="s" s="71">
        <v>39</v>
      </c>
      <c r="B87" t="s" s="67">
        <v>50</v>
      </c>
      <c r="C87" s="68">
        <v>4.77</v>
      </c>
      <c r="D87" s="73"/>
      <c r="E87" s="74">
        <f>C87*D87</f>
        <v>0</v>
      </c>
      <c r="F87" s="62"/>
      <c r="G87" t="s" s="71">
        <v>51</v>
      </c>
      <c r="H87" t="s" s="72">
        <v>22</v>
      </c>
      <c r="I87" s="68">
        <v>11.96</v>
      </c>
      <c r="J87" s="73"/>
      <c r="K87" s="74">
        <f>I87*J87</f>
        <v>0</v>
      </c>
      <c r="L87" s="31"/>
      <c r="M87" s="31"/>
      <c r="N87" s="32"/>
      <c r="O87" s="7"/>
      <c r="P87" s="7"/>
      <c r="Q87" s="7"/>
      <c r="R87" s="7"/>
    </row>
    <row r="88" ht="14" customHeight="1">
      <c r="A88" t="s" s="71">
        <v>52</v>
      </c>
      <c r="B88" t="s" s="67">
        <v>53</v>
      </c>
      <c r="C88" s="68">
        <v>3.28</v>
      </c>
      <c r="D88" s="73"/>
      <c r="E88" s="74">
        <f>C88*D88</f>
        <v>0</v>
      </c>
      <c r="F88" s="62"/>
      <c r="G88" t="s" s="71">
        <v>54</v>
      </c>
      <c r="H88" t="s" s="72">
        <v>55</v>
      </c>
      <c r="I88" s="68">
        <v>15.9</v>
      </c>
      <c r="J88" s="73"/>
      <c r="K88" s="99"/>
      <c r="L88" s="31"/>
      <c r="M88" s="31"/>
      <c r="N88" s="32"/>
      <c r="O88" s="7"/>
      <c r="P88" s="7"/>
      <c r="Q88" s="7"/>
      <c r="R88" s="7"/>
    </row>
    <row r="89" ht="14" customHeight="1">
      <c r="A89" t="s" s="71">
        <v>56</v>
      </c>
      <c r="B89" t="s" s="67">
        <v>50</v>
      </c>
      <c r="C89" s="68">
        <v>5.25</v>
      </c>
      <c r="D89" s="73"/>
      <c r="E89" s="74">
        <f>C89*D89</f>
        <v>0</v>
      </c>
      <c r="F89" s="62"/>
      <c r="G89" t="s" s="71">
        <v>57</v>
      </c>
      <c r="H89" t="s" s="72">
        <v>22</v>
      </c>
      <c r="I89" s="68">
        <v>14.3</v>
      </c>
      <c r="J89" s="73"/>
      <c r="K89" s="74">
        <f>I89*J89</f>
        <v>0</v>
      </c>
      <c r="L89" s="31"/>
      <c r="M89" s="31"/>
      <c r="N89" s="32"/>
      <c r="O89" s="7"/>
      <c r="P89" s="7"/>
      <c r="Q89" s="7"/>
      <c r="R89" s="7"/>
    </row>
    <row r="90" ht="14" customHeight="1">
      <c r="A90" t="s" s="71">
        <v>44</v>
      </c>
      <c r="B90" t="s" s="67">
        <v>50</v>
      </c>
      <c r="C90" s="68">
        <v>3.15</v>
      </c>
      <c r="D90" s="73"/>
      <c r="E90" s="74">
        <f>C90*D90</f>
        <v>0</v>
      </c>
      <c r="F90" s="62"/>
      <c r="G90" t="s" s="71">
        <v>58</v>
      </c>
      <c r="H90" t="s" s="72">
        <v>22</v>
      </c>
      <c r="I90" s="68">
        <v>15.8</v>
      </c>
      <c r="J90" s="73"/>
      <c r="K90" s="74">
        <f>I90*J90</f>
        <v>0</v>
      </c>
      <c r="L90" s="31"/>
      <c r="M90" s="31"/>
      <c r="N90" s="32"/>
      <c r="O90" s="7"/>
      <c r="P90" s="7"/>
      <c r="Q90" s="7"/>
      <c r="R90" s="7"/>
    </row>
    <row r="91" ht="14" customHeight="1">
      <c r="A91" s="100"/>
      <c r="B91" s="90"/>
      <c r="C91" s="91"/>
      <c r="D91" s="92"/>
      <c r="E91" s="101"/>
      <c r="F91" s="35"/>
      <c r="G91" t="s" s="71">
        <v>59</v>
      </c>
      <c r="H91" t="s" s="72">
        <v>22</v>
      </c>
      <c r="I91" s="68">
        <v>31.2</v>
      </c>
      <c r="J91" s="73"/>
      <c r="K91" s="74">
        <f>I91*J91</f>
        <v>0</v>
      </c>
      <c r="L91" s="31"/>
      <c r="M91" s="31"/>
      <c r="N91" s="32"/>
      <c r="O91" s="7"/>
      <c r="P91" s="7"/>
      <c r="Q91" s="7"/>
      <c r="R91" s="7"/>
    </row>
    <row r="92" ht="14" customHeight="1">
      <c r="A92" t="s" s="57">
        <v>60</v>
      </c>
      <c r="B92" s="102"/>
      <c r="C92" t="s" s="63">
        <v>15</v>
      </c>
      <c r="D92" t="s" s="64">
        <v>16</v>
      </c>
      <c r="E92" t="s" s="65">
        <v>17</v>
      </c>
      <c r="F92" s="62"/>
      <c r="G92" s="100"/>
      <c r="H92" s="103"/>
      <c r="I92" s="104"/>
      <c r="J92" s="104"/>
      <c r="K92" s="104"/>
      <c r="L92" s="7"/>
      <c r="M92" s="7"/>
      <c r="N92" s="7"/>
      <c r="O92" s="7"/>
      <c r="P92" s="7"/>
      <c r="Q92" s="7"/>
      <c r="R92" s="7"/>
    </row>
    <row r="93" ht="14" customHeight="1">
      <c r="A93" t="s" s="71">
        <v>61</v>
      </c>
      <c r="B93" t="s" s="105">
        <v>62</v>
      </c>
      <c r="C93" s="68">
        <v>4.2</v>
      </c>
      <c r="D93" s="73"/>
      <c r="E93" s="74">
        <f>C93*D93</f>
        <v>0</v>
      </c>
      <c r="F93" s="62"/>
      <c r="G93" t="s" s="57">
        <v>63</v>
      </c>
      <c r="H93" s="58"/>
      <c r="I93" t="s" s="63">
        <v>15</v>
      </c>
      <c r="J93" t="s" s="64">
        <v>16</v>
      </c>
      <c r="K93" t="s" s="65">
        <v>17</v>
      </c>
      <c r="L93" s="31"/>
      <c r="M93" s="31"/>
      <c r="N93" s="32"/>
      <c r="O93" s="7"/>
      <c r="P93" s="7"/>
      <c r="Q93" s="7"/>
      <c r="R93" s="7"/>
    </row>
    <row r="94" ht="14" customHeight="1">
      <c r="A94" t="s" s="71">
        <v>64</v>
      </c>
      <c r="B94" t="s" s="67">
        <v>62</v>
      </c>
      <c r="C94" s="68">
        <v>5.22</v>
      </c>
      <c r="D94" s="73"/>
      <c r="E94" s="74">
        <f>C94*D94</f>
        <v>0</v>
      </c>
      <c r="F94" s="62"/>
      <c r="G94" t="s" s="71">
        <v>65</v>
      </c>
      <c r="H94" t="s" s="106">
        <v>66</v>
      </c>
      <c r="I94" s="107">
        <v>11.63</v>
      </c>
      <c r="J94" s="108"/>
      <c r="K94" s="109">
        <f>I94*J94</f>
        <v>0</v>
      </c>
      <c r="L94" s="31"/>
      <c r="M94" s="31"/>
      <c r="N94" s="32"/>
      <c r="O94" s="7"/>
      <c r="P94" s="7"/>
      <c r="Q94" s="7"/>
      <c r="R94" s="7"/>
    </row>
    <row r="95" ht="14" customHeight="1">
      <c r="A95" t="s" s="71">
        <v>67</v>
      </c>
      <c r="B95" t="s" s="67">
        <v>62</v>
      </c>
      <c r="C95" s="68">
        <v>4.2</v>
      </c>
      <c r="D95" s="73"/>
      <c r="E95" s="74">
        <f>C95*D95</f>
        <v>0</v>
      </c>
      <c r="F95" s="62"/>
      <c r="G95" t="s" s="71">
        <v>68</v>
      </c>
      <c r="H95" t="s" s="106">
        <v>66</v>
      </c>
      <c r="I95" s="107">
        <v>7.3</v>
      </c>
      <c r="J95" s="108"/>
      <c r="K95" s="109">
        <f>I95*J95</f>
        <v>0</v>
      </c>
      <c r="L95" s="31"/>
      <c r="M95" s="31"/>
      <c r="N95" s="32"/>
      <c r="O95" s="7"/>
      <c r="P95" s="7"/>
      <c r="Q95" s="7"/>
      <c r="R95" s="7"/>
    </row>
    <row r="96" ht="14" customHeight="1">
      <c r="A96" s="100"/>
      <c r="B96" s="103"/>
      <c r="C96" s="104"/>
      <c r="D96" s="104"/>
      <c r="E96" s="104"/>
      <c r="F96" s="35"/>
      <c r="G96" t="s" s="71">
        <v>69</v>
      </c>
      <c r="H96" t="s" s="106">
        <v>66</v>
      </c>
      <c r="I96" s="107">
        <v>16.4</v>
      </c>
      <c r="J96" s="108"/>
      <c r="K96" s="109">
        <f>I96*J96</f>
        <v>0</v>
      </c>
      <c r="L96" s="31"/>
      <c r="M96" s="31"/>
      <c r="N96" s="32"/>
      <c r="O96" s="7"/>
      <c r="P96" s="7"/>
      <c r="Q96" s="7"/>
      <c r="R96" s="7"/>
    </row>
    <row r="97" ht="14" customHeight="1">
      <c r="A97" t="s" s="57">
        <v>70</v>
      </c>
      <c r="B97" s="58"/>
      <c r="C97" t="s" s="63">
        <v>15</v>
      </c>
      <c r="D97" t="s" s="64">
        <v>16</v>
      </c>
      <c r="E97" t="s" s="65">
        <v>17</v>
      </c>
      <c r="F97" s="62"/>
      <c r="G97" t="s" s="71">
        <v>71</v>
      </c>
      <c r="H97" t="s" s="106">
        <v>66</v>
      </c>
      <c r="I97" s="107">
        <v>12.6</v>
      </c>
      <c r="J97" s="108"/>
      <c r="K97" s="109">
        <f>I97*J97</f>
        <v>0</v>
      </c>
      <c r="L97" s="31"/>
      <c r="M97" s="31"/>
      <c r="N97" s="32"/>
      <c r="O97" s="7"/>
      <c r="P97" s="7"/>
      <c r="Q97" s="7"/>
      <c r="R97" s="7"/>
    </row>
    <row r="98" ht="14" customHeight="1">
      <c r="A98" t="s" s="71">
        <v>72</v>
      </c>
      <c r="B98" t="s" s="67">
        <v>62</v>
      </c>
      <c r="C98" s="68">
        <v>3.95</v>
      </c>
      <c r="D98" s="73"/>
      <c r="E98" s="74">
        <f>C98*D98</f>
        <v>0</v>
      </c>
      <c r="F98" s="62"/>
      <c r="G98" t="s" s="71">
        <v>73</v>
      </c>
      <c r="H98" t="s" s="72">
        <v>66</v>
      </c>
      <c r="I98" s="68">
        <v>14.9</v>
      </c>
      <c r="J98" s="110"/>
      <c r="K98" s="74">
        <f>I98*J98</f>
        <v>0</v>
      </c>
      <c r="L98" s="31"/>
      <c r="M98" s="31"/>
      <c r="N98" s="32"/>
      <c r="O98" s="7"/>
      <c r="P98" s="7"/>
      <c r="Q98" s="7"/>
      <c r="R98" s="7"/>
    </row>
    <row r="99" ht="14" customHeight="1">
      <c r="A99" t="s" s="71">
        <v>74</v>
      </c>
      <c r="B99" t="s" s="67">
        <v>62</v>
      </c>
      <c r="C99" s="68">
        <v>3.95</v>
      </c>
      <c r="D99" s="73"/>
      <c r="E99" s="74">
        <f>C99*D99</f>
        <v>0</v>
      </c>
      <c r="F99" s="62"/>
      <c r="G99" s="7"/>
      <c r="H99" s="27"/>
      <c r="I99" s="88"/>
      <c r="J99" s="88"/>
      <c r="K99" s="88"/>
      <c r="L99" s="7"/>
      <c r="M99" s="7"/>
      <c r="N99" s="7"/>
      <c r="O99" s="7"/>
      <c r="P99" s="7"/>
      <c r="Q99" s="7"/>
      <c r="R99" s="7"/>
    </row>
    <row r="100" ht="14" customHeight="1">
      <c r="A100" t="s" s="71">
        <v>75</v>
      </c>
      <c r="B100" t="s" s="67">
        <v>62</v>
      </c>
      <c r="C100" s="68">
        <v>3.95</v>
      </c>
      <c r="D100" s="73"/>
      <c r="E100" s="74">
        <f>C100*D100</f>
        <v>0</v>
      </c>
      <c r="F100" s="62"/>
      <c r="G100" t="s" s="57">
        <v>76</v>
      </c>
      <c r="H100" s="111"/>
      <c r="I100" t="s" s="63">
        <v>15</v>
      </c>
      <c r="J100" t="s" s="64">
        <v>16</v>
      </c>
      <c r="K100" t="s" s="65">
        <v>17</v>
      </c>
      <c r="L100" s="31"/>
      <c r="M100" s="31"/>
      <c r="N100" s="32"/>
      <c r="O100" s="7"/>
      <c r="P100" s="7"/>
      <c r="Q100" s="7"/>
      <c r="R100" s="7"/>
    </row>
    <row r="101" ht="14" customHeight="1">
      <c r="A101" t="s" s="71">
        <v>77</v>
      </c>
      <c r="B101" t="s" s="67">
        <v>62</v>
      </c>
      <c r="C101" s="68">
        <v>3.95</v>
      </c>
      <c r="D101" s="73"/>
      <c r="E101" s="74">
        <f>C101*D101</f>
        <v>0</v>
      </c>
      <c r="F101" s="62"/>
      <c r="G101" t="s" s="71">
        <v>78</v>
      </c>
      <c r="H101" t="s" s="72">
        <v>66</v>
      </c>
      <c r="I101" s="68">
        <v>13.4</v>
      </c>
      <c r="J101" s="73"/>
      <c r="K101" s="74">
        <f>I101*J101</f>
        <v>0</v>
      </c>
      <c r="L101" s="31"/>
      <c r="M101" s="31"/>
      <c r="N101" s="32"/>
      <c r="O101" s="7"/>
      <c r="P101" s="7"/>
      <c r="Q101" s="7"/>
      <c r="R101" s="7"/>
    </row>
    <row r="102" ht="14" customHeight="1">
      <c r="A102" t="s" s="66">
        <v>79</v>
      </c>
      <c r="B102" t="s" s="67">
        <v>62</v>
      </c>
      <c r="C102" s="68">
        <v>3.95</v>
      </c>
      <c r="D102" s="73"/>
      <c r="E102" s="74">
        <f>C102*D102</f>
        <v>0</v>
      </c>
      <c r="F102" s="62"/>
      <c r="G102" t="s" s="71">
        <v>80</v>
      </c>
      <c r="H102" t="s" s="72">
        <v>66</v>
      </c>
      <c r="I102" s="68">
        <v>9.6</v>
      </c>
      <c r="J102" s="73"/>
      <c r="K102" s="74">
        <f>I102*J102</f>
        <v>0</v>
      </c>
      <c r="L102" s="31"/>
      <c r="M102" s="31"/>
      <c r="N102" s="32"/>
      <c r="O102" s="7"/>
      <c r="P102" s="7"/>
      <c r="Q102" s="7"/>
      <c r="R102" s="7"/>
    </row>
    <row r="103" ht="14" customHeight="1">
      <c r="A103" t="s" s="66">
        <v>81</v>
      </c>
      <c r="B103" t="s" s="67">
        <v>62</v>
      </c>
      <c r="C103" s="68">
        <v>3.95</v>
      </c>
      <c r="D103" s="73"/>
      <c r="E103" s="74">
        <f>C103*D103</f>
        <v>0</v>
      </c>
      <c r="F103" s="62"/>
      <c r="G103" t="s" s="71">
        <v>82</v>
      </c>
      <c r="H103" t="s" s="72">
        <v>83</v>
      </c>
      <c r="I103" s="68">
        <v>7.6</v>
      </c>
      <c r="J103" s="73"/>
      <c r="K103" s="74">
        <f>I103*J103</f>
        <v>0</v>
      </c>
      <c r="L103" s="31"/>
      <c r="M103" s="31"/>
      <c r="N103" s="32"/>
      <c r="O103" s="7"/>
      <c r="P103" s="7"/>
      <c r="Q103" s="7"/>
      <c r="R103" s="7"/>
    </row>
    <row r="104" ht="14" customHeight="1">
      <c r="A104" s="7"/>
      <c r="B104" s="27"/>
      <c r="C104" s="88"/>
      <c r="D104" s="88"/>
      <c r="E104" s="112"/>
      <c r="F104" s="62"/>
      <c r="G104" s="100"/>
      <c r="H104" s="103"/>
      <c r="I104" s="104"/>
      <c r="J104" s="104"/>
      <c r="K104" s="104"/>
      <c r="L104" s="7"/>
      <c r="M104" s="7"/>
      <c r="N104" s="7"/>
      <c r="O104" s="7"/>
      <c r="P104" s="7"/>
      <c r="Q104" s="7"/>
      <c r="R104" s="7"/>
    </row>
    <row r="105" ht="14" customHeight="1">
      <c r="A105" t="s" s="57">
        <v>84</v>
      </c>
      <c r="B105" s="58"/>
      <c r="C105" t="s" s="63">
        <v>15</v>
      </c>
      <c r="D105" t="s" s="64">
        <v>16</v>
      </c>
      <c r="E105" t="s" s="65">
        <v>17</v>
      </c>
      <c r="F105" s="62"/>
      <c r="G105" t="s" s="57">
        <v>85</v>
      </c>
      <c r="H105" s="58"/>
      <c r="I105" t="s" s="63">
        <v>15</v>
      </c>
      <c r="J105" t="s" s="64">
        <v>16</v>
      </c>
      <c r="K105" t="s" s="65">
        <v>17</v>
      </c>
      <c r="L105" s="31"/>
      <c r="M105" s="31"/>
      <c r="N105" s="32"/>
      <c r="O105" s="7"/>
      <c r="P105" s="7"/>
      <c r="Q105" s="7"/>
      <c r="R105" s="7"/>
    </row>
    <row r="106" ht="14" customHeight="1">
      <c r="A106" t="s" s="71">
        <v>86</v>
      </c>
      <c r="B106" t="s" s="67">
        <v>22</v>
      </c>
      <c r="C106" s="68">
        <v>4.72</v>
      </c>
      <c r="D106" s="73"/>
      <c r="E106" s="74">
        <f>C106*D106</f>
        <v>0</v>
      </c>
      <c r="F106" s="62"/>
      <c r="G106" t="s" s="71">
        <v>87</v>
      </c>
      <c r="H106" t="s" s="72">
        <v>22</v>
      </c>
      <c r="I106" s="68">
        <v>4.1</v>
      </c>
      <c r="J106" s="73"/>
      <c r="K106" s="74">
        <f>I106*J106</f>
        <v>0</v>
      </c>
      <c r="L106" s="31"/>
      <c r="M106" s="31"/>
      <c r="N106" s="32"/>
      <c r="O106" s="7"/>
      <c r="P106" s="7"/>
      <c r="Q106" s="7"/>
      <c r="R106" s="7"/>
    </row>
    <row r="107" ht="14" customHeight="1">
      <c r="A107" t="s" s="71">
        <v>88</v>
      </c>
      <c r="B107" t="s" s="67">
        <v>89</v>
      </c>
      <c r="C107" s="68">
        <v>7.2</v>
      </c>
      <c r="D107" s="73"/>
      <c r="E107" s="74">
        <f>C107*D107</f>
        <v>0</v>
      </c>
      <c r="F107" s="62"/>
      <c r="G107" t="s" s="71">
        <v>90</v>
      </c>
      <c r="H107" t="s" s="72">
        <v>22</v>
      </c>
      <c r="I107" s="68">
        <v>4.1</v>
      </c>
      <c r="J107" s="73"/>
      <c r="K107" s="74">
        <f>I107*J107</f>
        <v>0</v>
      </c>
      <c r="L107" s="31"/>
      <c r="M107" s="31"/>
      <c r="N107" s="32"/>
      <c r="O107" s="7"/>
      <c r="P107" s="7"/>
      <c r="Q107" s="7"/>
      <c r="R107" s="7"/>
    </row>
    <row r="108" ht="13" customHeight="1">
      <c r="A108" t="s" s="71">
        <v>91</v>
      </c>
      <c r="B108" t="s" s="67">
        <v>22</v>
      </c>
      <c r="C108" s="68">
        <v>4.72</v>
      </c>
      <c r="D108" s="73"/>
      <c r="E108" s="74">
        <f>C108*D108</f>
        <v>0</v>
      </c>
      <c r="F108" s="62"/>
      <c r="G108" s="100"/>
      <c r="H108" s="103"/>
      <c r="I108" s="90"/>
      <c r="J108" s="113"/>
      <c r="K108" s="104"/>
      <c r="L108" s="7"/>
      <c r="M108" s="7"/>
      <c r="N108" s="7"/>
      <c r="O108" s="7"/>
      <c r="P108" s="7"/>
      <c r="Q108" s="7"/>
      <c r="R108" s="7"/>
    </row>
    <row r="109" ht="13" customHeight="1">
      <c r="A109" t="s" s="66">
        <v>92</v>
      </c>
      <c r="B109" t="s" s="67">
        <v>93</v>
      </c>
      <c r="C109" s="68">
        <v>5.1</v>
      </c>
      <c r="D109" s="73"/>
      <c r="E109" s="74">
        <f>C109*D109</f>
        <v>0</v>
      </c>
      <c r="F109" s="62"/>
      <c r="G109" s="100"/>
      <c r="H109" s="114"/>
      <c r="I109" s="115"/>
      <c r="J109" s="116"/>
      <c r="K109" s="117">
        <f>SUM(K74:K107)</f>
        <v>0</v>
      </c>
      <c r="L109" s="7"/>
      <c r="M109" s="7"/>
      <c r="N109" s="7"/>
      <c r="O109" s="7"/>
      <c r="P109" s="7"/>
      <c r="Q109" s="7"/>
      <c r="R109" s="7"/>
    </row>
    <row r="110" ht="13" customHeight="1">
      <c r="A110" t="s" s="66">
        <v>94</v>
      </c>
      <c r="B110" t="s" s="118">
        <v>22</v>
      </c>
      <c r="C110" s="119">
        <v>19.7</v>
      </c>
      <c r="D110" s="120"/>
      <c r="E110" s="121">
        <f>C110*D110</f>
        <v>0</v>
      </c>
      <c r="F110" s="62"/>
      <c r="G110" s="100"/>
      <c r="H110" s="7"/>
      <c r="I110" s="53"/>
      <c r="J110" s="53"/>
      <c r="K110" s="88"/>
      <c r="L110" s="7"/>
      <c r="M110" s="7"/>
      <c r="N110" s="7"/>
      <c r="O110" s="7"/>
      <c r="P110" s="7"/>
      <c r="Q110" s="7"/>
      <c r="R110" s="7"/>
    </row>
    <row r="111" ht="13" customHeight="1">
      <c r="A111" s="100"/>
      <c r="B111" s="122"/>
      <c r="C111" s="123"/>
      <c r="D111" s="123"/>
      <c r="E111" s="123"/>
      <c r="F111" s="35"/>
      <c r="G111" t="s" s="57">
        <v>95</v>
      </c>
      <c r="H111" s="124"/>
      <c r="I111" t="s" s="125">
        <v>15</v>
      </c>
      <c r="J111" t="s" s="126">
        <v>16</v>
      </c>
      <c r="K111" t="s" s="127">
        <v>17</v>
      </c>
      <c r="L111" s="31"/>
      <c r="M111" s="31"/>
      <c r="N111" s="32"/>
      <c r="O111" s="7"/>
      <c r="P111" s="7"/>
      <c r="Q111" s="7"/>
      <c r="R111" s="7"/>
    </row>
    <row r="112" ht="13" customHeight="1">
      <c r="A112" t="s" s="128">
        <v>96</v>
      </c>
      <c r="B112" s="111"/>
      <c r="C112" t="s" s="63">
        <v>15</v>
      </c>
      <c r="D112" t="s" s="64">
        <v>16</v>
      </c>
      <c r="E112" t="s" s="65">
        <v>17</v>
      </c>
      <c r="F112" s="62"/>
      <c r="G112" t="s" s="129">
        <v>97</v>
      </c>
      <c r="H112" t="s" s="130">
        <v>62</v>
      </c>
      <c r="I112" s="131">
        <v>14.85</v>
      </c>
      <c r="J112" s="132"/>
      <c r="K112" s="133">
        <f>I112*J112</f>
        <v>0</v>
      </c>
      <c r="L112" s="134"/>
      <c r="M112" s="134"/>
      <c r="N112" s="135"/>
      <c r="O112" s="7"/>
      <c r="P112" s="7"/>
      <c r="Q112" s="7"/>
      <c r="R112" s="7"/>
    </row>
    <row r="113" ht="13" customHeight="1">
      <c r="A113" t="s" s="71">
        <v>98</v>
      </c>
      <c r="B113" t="s" s="67">
        <v>29</v>
      </c>
      <c r="C113" s="136">
        <v>9.9</v>
      </c>
      <c r="D113" s="137"/>
      <c r="E113" s="138">
        <f>C113*D113</f>
        <v>0</v>
      </c>
      <c r="F113" s="62"/>
      <c r="G113" t="s" s="129">
        <v>99</v>
      </c>
      <c r="H113" t="s" s="130">
        <v>100</v>
      </c>
      <c r="I113" s="131">
        <v>16.06</v>
      </c>
      <c r="J113" s="132"/>
      <c r="K113" s="133">
        <f>I113*J113</f>
        <v>0</v>
      </c>
      <c r="L113" s="134"/>
      <c r="M113" s="134"/>
      <c r="N113" s="135"/>
      <c r="O113" s="7"/>
      <c r="P113" s="7"/>
      <c r="Q113" s="7"/>
      <c r="R113" s="7"/>
    </row>
    <row r="114" ht="13" customHeight="1">
      <c r="A114" s="100"/>
      <c r="B114" s="90"/>
      <c r="C114" s="104"/>
      <c r="D114" s="104"/>
      <c r="E114" s="104"/>
      <c r="F114" s="35"/>
      <c r="G114" t="s" s="129">
        <v>101</v>
      </c>
      <c r="H114" t="s" s="130">
        <v>62</v>
      </c>
      <c r="I114" s="131">
        <v>16.53</v>
      </c>
      <c r="J114" s="139"/>
      <c r="K114" s="133">
        <f>I114*J113</f>
        <v>0</v>
      </c>
      <c r="L114" s="134"/>
      <c r="M114" s="134"/>
      <c r="N114" s="135"/>
      <c r="O114" s="7"/>
      <c r="P114" s="7"/>
      <c r="Q114" s="7"/>
      <c r="R114" s="7"/>
    </row>
    <row r="115" ht="13" customHeight="1">
      <c r="A115" t="s" s="94">
        <v>102</v>
      </c>
      <c r="B115" s="58"/>
      <c r="C115" t="s" s="63">
        <v>15</v>
      </c>
      <c r="D115" t="s" s="64">
        <v>16</v>
      </c>
      <c r="E115" t="s" s="65">
        <v>17</v>
      </c>
      <c r="F115" s="62"/>
      <c r="G115" t="s" s="129">
        <v>103</v>
      </c>
      <c r="H115" t="s" s="130">
        <v>62</v>
      </c>
      <c r="I115" s="131">
        <v>15.45</v>
      </c>
      <c r="J115" s="132"/>
      <c r="K115" s="133">
        <f>I115*J115</f>
        <v>0</v>
      </c>
      <c r="L115" s="140"/>
      <c r="M115" s="141"/>
      <c r="N115" s="135"/>
      <c r="O115" s="7"/>
      <c r="P115" s="7"/>
      <c r="Q115" s="7"/>
      <c r="R115" s="7"/>
    </row>
    <row r="116" ht="14" customHeight="1">
      <c r="A116" t="s" s="71">
        <v>104</v>
      </c>
      <c r="B116" t="s" s="72">
        <v>105</v>
      </c>
      <c r="C116" s="68">
        <v>9.5</v>
      </c>
      <c r="D116" s="142"/>
      <c r="E116" s="74">
        <f>C116*D116</f>
        <v>0</v>
      </c>
      <c r="F116" s="62"/>
      <c r="G116" t="s" s="143">
        <v>106</v>
      </c>
      <c r="H116" t="s" s="130">
        <v>62</v>
      </c>
      <c r="I116" s="131">
        <v>11.5</v>
      </c>
      <c r="J116" s="132"/>
      <c r="K116" s="133">
        <f>I116*J116</f>
        <v>0</v>
      </c>
      <c r="L116" s="140"/>
      <c r="M116" s="141"/>
      <c r="N116" s="135"/>
      <c r="O116" s="7"/>
      <c r="P116" s="7"/>
      <c r="Q116" s="7"/>
      <c r="R116" s="7"/>
    </row>
    <row r="117" ht="14" customHeight="1">
      <c r="A117" t="s" s="71">
        <v>107</v>
      </c>
      <c r="B117" t="s" s="72">
        <v>108</v>
      </c>
      <c r="C117" s="68">
        <v>9.630000000000001</v>
      </c>
      <c r="D117" s="142"/>
      <c r="E117" s="74">
        <f>C117*D117</f>
        <v>0</v>
      </c>
      <c r="F117" s="62"/>
      <c r="G117" s="100"/>
      <c r="H117" s="144"/>
      <c r="I117" s="144"/>
      <c r="J117" s="144"/>
      <c r="K117" s="144"/>
      <c r="L117" s="145"/>
      <c r="M117" s="146"/>
      <c r="N117" s="7"/>
      <c r="O117" s="7"/>
      <c r="P117" s="7"/>
      <c r="Q117" s="7"/>
      <c r="R117" s="7"/>
    </row>
    <row r="118" ht="14" customHeight="1">
      <c r="A118" t="s" s="147">
        <v>109</v>
      </c>
      <c r="B118" t="s" s="148">
        <v>110</v>
      </c>
      <c r="C118" s="138">
        <v>8.6</v>
      </c>
      <c r="D118" s="149"/>
      <c r="E118" s="74">
        <f>C118*D118</f>
        <v>0</v>
      </c>
      <c r="F118" s="62"/>
      <c r="G118" t="s" s="129">
        <v>111</v>
      </c>
      <c r="H118" t="s" s="130">
        <v>112</v>
      </c>
      <c r="I118" s="131">
        <v>61.2</v>
      </c>
      <c r="J118" s="132"/>
      <c r="K118" s="133">
        <f>I118*J118</f>
        <v>0</v>
      </c>
      <c r="L118" s="140"/>
      <c r="M118" s="141"/>
      <c r="N118" s="135"/>
      <c r="O118" s="7"/>
      <c r="P118" s="7"/>
      <c r="Q118" s="7"/>
      <c r="R118" s="7"/>
    </row>
    <row r="119" ht="14" customHeight="1">
      <c r="A119" t="s" s="71">
        <v>113</v>
      </c>
      <c r="B119" t="s" s="72">
        <v>114</v>
      </c>
      <c r="C119" s="68">
        <v>9.5</v>
      </c>
      <c r="D119" s="142"/>
      <c r="E119" s="74">
        <f>C119*D119</f>
        <v>0</v>
      </c>
      <c r="F119" s="62"/>
      <c r="G119" t="s" s="129">
        <v>115</v>
      </c>
      <c r="H119" t="s" s="130">
        <v>116</v>
      </c>
      <c r="I119" s="131">
        <v>49.1</v>
      </c>
      <c r="J119" s="132"/>
      <c r="K119" s="133">
        <f>I119*J119</f>
        <v>0</v>
      </c>
      <c r="L119" s="140"/>
      <c r="M119" s="141"/>
      <c r="N119" s="135"/>
      <c r="O119" s="7"/>
      <c r="P119" s="7"/>
      <c r="Q119" s="7"/>
      <c r="R119" s="7"/>
    </row>
    <row r="120" ht="14" customHeight="1">
      <c r="A120" t="s" s="71">
        <v>117</v>
      </c>
      <c r="B120" t="s" s="72">
        <v>118</v>
      </c>
      <c r="C120" s="68">
        <v>8.9</v>
      </c>
      <c r="D120" s="73"/>
      <c r="E120" s="74">
        <f>C120*D120</f>
        <v>0</v>
      </c>
      <c r="F120" s="62"/>
      <c r="G120" s="100"/>
      <c r="H120" s="144"/>
      <c r="I120" s="144"/>
      <c r="J120" s="144"/>
      <c r="K120" s="144"/>
      <c r="L120" s="145"/>
      <c r="M120" s="146"/>
      <c r="N120" s="7"/>
      <c r="O120" s="7"/>
      <c r="P120" s="7"/>
      <c r="Q120" s="7"/>
      <c r="R120" s="7"/>
    </row>
    <row r="121" ht="14" customHeight="1">
      <c r="A121" s="7"/>
      <c r="B121" s="27"/>
      <c r="C121" s="27"/>
      <c r="D121" s="27"/>
      <c r="E121" s="88"/>
      <c r="F121" s="35"/>
      <c r="G121" t="s" s="129">
        <v>119</v>
      </c>
      <c r="H121" t="s" s="130">
        <v>120</v>
      </c>
      <c r="I121" s="131">
        <v>36.59</v>
      </c>
      <c r="J121" s="132"/>
      <c r="K121" s="133">
        <f>I121*J121</f>
        <v>0</v>
      </c>
      <c r="L121" s="140"/>
      <c r="M121" s="141"/>
      <c r="N121" s="135"/>
      <c r="O121" s="7"/>
      <c r="P121" s="7"/>
      <c r="Q121" s="7"/>
      <c r="R121" s="7"/>
    </row>
    <row r="122" ht="13" customHeight="1">
      <c r="A122" s="100"/>
      <c r="B122" s="100"/>
      <c r="C122" s="114"/>
      <c r="D122" s="115"/>
      <c r="E122" s="117">
        <f>SUM(E73:E79,E82:E90,E93:E95,E98:E103,E106:E110,E113,E116:E120)</f>
        <v>0</v>
      </c>
      <c r="F122" s="35"/>
      <c r="G122" t="s" s="129">
        <v>121</v>
      </c>
      <c r="H122" t="s" s="130">
        <v>120</v>
      </c>
      <c r="I122" s="131">
        <v>27.2</v>
      </c>
      <c r="J122" s="132"/>
      <c r="K122" s="133">
        <f>I122*J122</f>
        <v>0</v>
      </c>
      <c r="L122" s="140"/>
      <c r="M122" s="141"/>
      <c r="N122" s="135"/>
      <c r="O122" s="7"/>
      <c r="P122" s="7"/>
      <c r="Q122" s="7"/>
      <c r="R122" s="7"/>
    </row>
    <row r="123" ht="14" customHeight="1">
      <c r="A123" s="89"/>
      <c r="B123" s="89"/>
      <c r="C123" s="150"/>
      <c r="D123" s="151"/>
      <c r="E123" s="101"/>
      <c r="F123" s="35"/>
      <c r="G123" t="s" s="129">
        <v>122</v>
      </c>
      <c r="H123" t="s" s="130">
        <v>120</v>
      </c>
      <c r="I123" s="131">
        <v>55</v>
      </c>
      <c r="J123" s="132"/>
      <c r="K123" s="133">
        <f>I123*J123</f>
        <v>0</v>
      </c>
      <c r="L123" s="140"/>
      <c r="M123" s="141"/>
      <c r="N123" s="135"/>
      <c r="O123" s="7"/>
      <c r="P123" s="7"/>
      <c r="Q123" s="7"/>
      <c r="R123" s="7"/>
    </row>
    <row r="124" ht="14" customHeight="1">
      <c r="A124" t="s" s="57">
        <v>123</v>
      </c>
      <c r="B124" s="58"/>
      <c r="C124" t="s" s="63">
        <v>15</v>
      </c>
      <c r="D124" t="s" s="64">
        <v>16</v>
      </c>
      <c r="E124" t="s" s="65">
        <v>17</v>
      </c>
      <c r="F124" s="62"/>
      <c r="G124" t="s" s="129">
        <v>124</v>
      </c>
      <c r="H124" t="s" s="130">
        <v>120</v>
      </c>
      <c r="I124" s="131">
        <v>55</v>
      </c>
      <c r="J124" s="132"/>
      <c r="K124" s="133">
        <f>I124*J124</f>
        <v>0</v>
      </c>
      <c r="L124" s="140"/>
      <c r="M124" s="141"/>
      <c r="N124" s="135"/>
      <c r="O124" s="7"/>
      <c r="P124" s="7"/>
      <c r="Q124" s="7"/>
      <c r="R124" s="7"/>
    </row>
    <row r="125" ht="13" customHeight="1">
      <c r="A125" t="s" s="71">
        <v>125</v>
      </c>
      <c r="B125" t="s" s="67">
        <v>126</v>
      </c>
      <c r="C125" s="68">
        <v>20.1</v>
      </c>
      <c r="D125" s="73"/>
      <c r="E125" s="74">
        <f>C125*D125</f>
        <v>0</v>
      </c>
      <c r="F125" s="62"/>
      <c r="G125" t="s" s="129">
        <v>127</v>
      </c>
      <c r="H125" t="s" s="130">
        <v>120</v>
      </c>
      <c r="I125" s="131">
        <v>33.81</v>
      </c>
      <c r="J125" s="132"/>
      <c r="K125" s="133">
        <f>I125*J125</f>
        <v>0</v>
      </c>
      <c r="L125" s="140"/>
      <c r="M125" s="141"/>
      <c r="N125" s="135"/>
      <c r="O125" s="7"/>
      <c r="P125" s="7"/>
      <c r="Q125" s="7"/>
      <c r="R125" s="7"/>
    </row>
    <row r="126" ht="14" customHeight="1">
      <c r="A126" t="s" s="71">
        <v>128</v>
      </c>
      <c r="B126" t="s" s="67">
        <v>126</v>
      </c>
      <c r="C126" s="68">
        <v>25.1</v>
      </c>
      <c r="D126" s="73"/>
      <c r="E126" s="74">
        <f>C126*D126</f>
        <v>0</v>
      </c>
      <c r="F126" s="62"/>
      <c r="G126" t="s" s="129">
        <v>129</v>
      </c>
      <c r="H126" t="s" s="130">
        <v>120</v>
      </c>
      <c r="I126" s="131">
        <v>51.44</v>
      </c>
      <c r="J126" s="132"/>
      <c r="K126" s="133">
        <f>I126*J126</f>
        <v>0</v>
      </c>
      <c r="L126" s="140"/>
      <c r="M126" s="141"/>
      <c r="N126" s="135"/>
      <c r="O126" s="7"/>
      <c r="P126" s="7"/>
      <c r="Q126" s="7"/>
      <c r="R126" s="7"/>
    </row>
    <row r="127" ht="14" customHeight="1">
      <c r="A127" t="s" s="66">
        <v>130</v>
      </c>
      <c r="B127" t="s" s="67">
        <v>126</v>
      </c>
      <c r="C127" s="68">
        <v>23.97</v>
      </c>
      <c r="D127" s="73"/>
      <c r="E127" s="74">
        <f>C127*D127</f>
        <v>0</v>
      </c>
      <c r="F127" s="62"/>
      <c r="G127" t="s" s="129">
        <v>131</v>
      </c>
      <c r="H127" t="s" s="130">
        <v>120</v>
      </c>
      <c r="I127" s="131">
        <v>49</v>
      </c>
      <c r="J127" s="132"/>
      <c r="K127" s="133">
        <f>I127*J127</f>
        <v>0</v>
      </c>
      <c r="L127" s="140"/>
      <c r="M127" s="141"/>
      <c r="N127" s="135"/>
      <c r="O127" s="7"/>
      <c r="P127" s="7"/>
      <c r="Q127" s="7"/>
      <c r="R127" s="7"/>
    </row>
    <row r="128" ht="14" customHeight="1">
      <c r="A128" t="s" s="71">
        <v>132</v>
      </c>
      <c r="B128" t="s" s="67">
        <v>126</v>
      </c>
      <c r="C128" s="68">
        <v>29.5</v>
      </c>
      <c r="D128" s="73"/>
      <c r="E128" s="74">
        <f>C128*D128</f>
        <v>0</v>
      </c>
      <c r="F128" s="62"/>
      <c r="G128" s="7"/>
      <c r="H128" s="152"/>
      <c r="I128" s="152"/>
      <c r="J128" s="152"/>
      <c r="K128" s="152"/>
      <c r="L128" s="145"/>
      <c r="M128" s="146"/>
      <c r="N128" s="7"/>
      <c r="O128" s="7"/>
      <c r="P128" s="7"/>
      <c r="Q128" s="7"/>
      <c r="R128" s="7"/>
    </row>
    <row r="129" ht="14" customHeight="1">
      <c r="A129" t="s" s="71">
        <v>133</v>
      </c>
      <c r="B129" t="s" s="118">
        <v>126</v>
      </c>
      <c r="C129" s="119">
        <v>24.3</v>
      </c>
      <c r="D129" s="120"/>
      <c r="E129" s="74">
        <f>C129*D129</f>
        <v>0</v>
      </c>
      <c r="F129" s="62"/>
      <c r="G129" t="s" s="153">
        <v>134</v>
      </c>
      <c r="H129" s="154"/>
      <c r="I129" t="s" s="155">
        <v>15</v>
      </c>
      <c r="J129" t="s" s="156">
        <v>16</v>
      </c>
      <c r="K129" t="s" s="155">
        <v>17</v>
      </c>
      <c r="L129" s="157"/>
      <c r="M129" s="158"/>
      <c r="N129" s="32"/>
      <c r="O129" s="7"/>
      <c r="P129" s="7"/>
      <c r="Q129" s="7"/>
      <c r="R129" s="7"/>
    </row>
    <row r="130" ht="14" customHeight="1">
      <c r="A130" t="s" s="159">
        <v>135</v>
      </c>
      <c r="B130" t="s" s="160">
        <v>136</v>
      </c>
      <c r="C130" s="131">
        <v>13</v>
      </c>
      <c r="D130" s="161"/>
      <c r="E130" s="74">
        <f>C130*D130</f>
        <v>0</v>
      </c>
      <c r="F130" s="62"/>
      <c r="G130" t="s" s="162">
        <v>137</v>
      </c>
      <c r="H130" t="s" s="163">
        <v>120</v>
      </c>
      <c r="I130" s="164">
        <v>20.15</v>
      </c>
      <c r="J130" s="154"/>
      <c r="K130" s="154"/>
      <c r="L130" s="157"/>
      <c r="M130" s="158"/>
      <c r="N130" s="32"/>
      <c r="O130" s="7"/>
      <c r="P130" s="7"/>
      <c r="Q130" s="7"/>
      <c r="R130" s="7"/>
    </row>
    <row r="131" ht="14" customHeight="1">
      <c r="A131" t="s" s="159">
        <v>138</v>
      </c>
      <c r="B131" t="s" s="165">
        <v>139</v>
      </c>
      <c r="C131" s="131">
        <v>16.11</v>
      </c>
      <c r="D131" s="161"/>
      <c r="E131" s="74">
        <f>C131*D131</f>
        <v>0</v>
      </c>
      <c r="F131" s="62"/>
      <c r="G131" t="s" s="162">
        <v>140</v>
      </c>
      <c r="H131" t="s" s="163">
        <v>120</v>
      </c>
      <c r="I131" s="164">
        <v>26.45</v>
      </c>
      <c r="J131" s="154"/>
      <c r="K131" s="154"/>
      <c r="L131" s="157"/>
      <c r="M131" s="158"/>
      <c r="N131" s="32"/>
      <c r="O131" s="7"/>
      <c r="P131" s="7"/>
      <c r="Q131" s="7"/>
      <c r="R131" s="7"/>
    </row>
    <row r="132" ht="14" customHeight="1">
      <c r="A132" t="s" s="66">
        <v>141</v>
      </c>
      <c r="B132" t="s" s="83">
        <v>126</v>
      </c>
      <c r="C132" s="131">
        <v>23.97</v>
      </c>
      <c r="D132" s="161"/>
      <c r="E132" s="121">
        <f>C132*D132</f>
        <v>0</v>
      </c>
      <c r="F132" s="62"/>
      <c r="G132" t="s" s="162">
        <v>142</v>
      </c>
      <c r="H132" t="s" s="163">
        <v>120</v>
      </c>
      <c r="I132" s="164">
        <v>36.81</v>
      </c>
      <c r="J132" s="154"/>
      <c r="K132" s="154"/>
      <c r="L132" s="157"/>
      <c r="M132" s="157"/>
      <c r="N132" s="32"/>
      <c r="O132" s="7"/>
      <c r="P132" s="7"/>
      <c r="Q132" s="7"/>
      <c r="R132" s="7"/>
    </row>
    <row r="133" ht="14" customHeight="1">
      <c r="A133" t="s" s="66">
        <v>143</v>
      </c>
      <c r="B133" t="s" s="83">
        <v>144</v>
      </c>
      <c r="C133" s="131">
        <v>4.6</v>
      </c>
      <c r="D133" s="132"/>
      <c r="E133" s="166">
        <f>C133*D133</f>
        <v>0</v>
      </c>
      <c r="F133" s="62"/>
      <c r="G133" t="s" s="162">
        <v>145</v>
      </c>
      <c r="H133" t="s" s="163">
        <v>120</v>
      </c>
      <c r="I133" s="164">
        <v>21.55</v>
      </c>
      <c r="J133" s="154"/>
      <c r="K133" s="154"/>
      <c r="L133" s="157"/>
      <c r="M133" s="157"/>
      <c r="N133" s="32"/>
      <c r="O133" s="7"/>
      <c r="P133" s="7"/>
      <c r="Q133" s="7"/>
      <c r="R133" s="7"/>
    </row>
    <row r="134" ht="14" customHeight="1">
      <c r="A134" t="s" s="66">
        <v>146</v>
      </c>
      <c r="B134" t="s" s="75">
        <v>147</v>
      </c>
      <c r="C134" s="131">
        <v>4.6</v>
      </c>
      <c r="D134" s="132"/>
      <c r="E134" s="133">
        <f>C134*D134</f>
        <v>0</v>
      </c>
      <c r="F134" s="167"/>
      <c r="G134" t="s" s="162">
        <v>148</v>
      </c>
      <c r="H134" t="s" s="163">
        <v>120</v>
      </c>
      <c r="I134" s="164">
        <v>26.9</v>
      </c>
      <c r="J134" s="154"/>
      <c r="K134" s="154"/>
      <c r="L134" s="157"/>
      <c r="M134" s="157"/>
      <c r="N134" s="32"/>
      <c r="O134" s="7"/>
      <c r="P134" s="7"/>
      <c r="Q134" s="7"/>
      <c r="R134" s="7"/>
    </row>
    <row r="135" ht="14" customHeight="1">
      <c r="A135" t="s" s="168">
        <v>149</v>
      </c>
      <c r="B135" s="122"/>
      <c r="C135" s="122"/>
      <c r="D135" s="122"/>
      <c r="E135" s="169"/>
      <c r="F135" s="167"/>
      <c r="G135" s="7"/>
      <c r="H135" s="27"/>
      <c r="I135" s="27"/>
      <c r="J135" s="27"/>
      <c r="K135" s="27"/>
      <c r="L135" s="145"/>
      <c r="M135" s="145"/>
      <c r="N135" s="7"/>
      <c r="O135" s="7"/>
      <c r="P135" s="7"/>
      <c r="Q135" s="7"/>
      <c r="R135" s="7"/>
    </row>
    <row r="136" ht="14" customHeight="1">
      <c r="A136" s="7"/>
      <c r="B136" s="7"/>
      <c r="C136" s="7"/>
      <c r="D136" s="7"/>
      <c r="E136" s="170"/>
      <c r="F136" s="35"/>
      <c r="G136" t="s" s="171">
        <v>150</v>
      </c>
      <c r="H136" s="172"/>
      <c r="I136" s="172"/>
      <c r="J136" s="172"/>
      <c r="K136" s="53"/>
      <c r="L136" s="7"/>
      <c r="M136" s="145"/>
      <c r="N136" s="7"/>
      <c r="O136" s="7"/>
      <c r="P136" s="7"/>
      <c r="Q136" s="7"/>
      <c r="R136" s="7"/>
    </row>
    <row r="137" ht="14" customHeight="1">
      <c r="A137" s="89"/>
      <c r="B137" s="89"/>
      <c r="C137" s="114"/>
      <c r="D137" s="115"/>
      <c r="E137" s="173">
        <f>SUM(E125:E135)</f>
        <v>0</v>
      </c>
      <c r="F137" s="35"/>
      <c r="G137" t="s" s="71">
        <v>151</v>
      </c>
      <c r="H137" t="s" s="72">
        <v>22</v>
      </c>
      <c r="I137" s="68">
        <v>38</v>
      </c>
      <c r="J137" s="73"/>
      <c r="K137" s="74">
        <f>I137*J137</f>
        <v>0</v>
      </c>
      <c r="L137" s="31"/>
      <c r="M137" s="157"/>
      <c r="N137" s="32"/>
      <c r="O137" s="7"/>
      <c r="P137" s="7"/>
      <c r="Q137" s="7"/>
      <c r="R137" s="7"/>
    </row>
    <row r="138" ht="14" customHeight="1">
      <c r="A138" s="89"/>
      <c r="B138" s="89"/>
      <c r="C138" s="150"/>
      <c r="D138" s="151"/>
      <c r="E138" s="174"/>
      <c r="F138" s="35"/>
      <c r="G138" t="s" s="71">
        <v>152</v>
      </c>
      <c r="H138" t="s" s="72">
        <v>22</v>
      </c>
      <c r="I138" s="68">
        <v>35.89</v>
      </c>
      <c r="J138" s="73"/>
      <c r="K138" s="74">
        <f>I138*J138</f>
        <v>0</v>
      </c>
      <c r="L138" s="31"/>
      <c r="M138" s="157"/>
      <c r="N138" s="32"/>
      <c r="O138" s="7"/>
      <c r="P138" s="7"/>
      <c r="Q138" s="7"/>
      <c r="R138" s="7"/>
    </row>
    <row r="139" ht="14" customHeight="1">
      <c r="A139" t="s" s="57">
        <v>153</v>
      </c>
      <c r="B139" s="58"/>
      <c r="C139" t="s" s="63">
        <v>15</v>
      </c>
      <c r="D139" t="s" s="64">
        <v>16</v>
      </c>
      <c r="E139" t="s" s="65">
        <v>17</v>
      </c>
      <c r="F139" s="62"/>
      <c r="G139" t="s" s="71">
        <v>154</v>
      </c>
      <c r="H139" t="s" s="175">
        <v>22</v>
      </c>
      <c r="I139" s="119">
        <v>61.3</v>
      </c>
      <c r="J139" s="120"/>
      <c r="K139" s="74">
        <f>I139*J139</f>
        <v>0</v>
      </c>
      <c r="L139" s="176"/>
      <c r="M139" s="31"/>
      <c r="N139" s="32"/>
      <c r="O139" s="7"/>
      <c r="P139" s="7"/>
      <c r="Q139" s="7"/>
      <c r="R139" s="7"/>
    </row>
    <row r="140" ht="14" customHeight="1">
      <c r="A140" t="s" s="162">
        <v>155</v>
      </c>
      <c r="B140" t="s" s="72">
        <v>156</v>
      </c>
      <c r="C140" s="68">
        <v>2.8</v>
      </c>
      <c r="D140" s="73"/>
      <c r="E140" s="74">
        <f>C140*D140</f>
        <v>0</v>
      </c>
      <c r="F140" s="62"/>
      <c r="G140" t="s" s="159">
        <v>157</v>
      </c>
      <c r="H140" t="s" s="130">
        <v>83</v>
      </c>
      <c r="I140" s="131">
        <v>56.65</v>
      </c>
      <c r="J140" s="177"/>
      <c r="K140" s="74">
        <f>I140*J140</f>
        <v>0</v>
      </c>
      <c r="L140" s="176"/>
      <c r="M140" s="31"/>
      <c r="N140" s="32"/>
      <c r="O140" s="7"/>
      <c r="P140" s="7"/>
      <c r="Q140" s="7"/>
      <c r="R140" s="7"/>
    </row>
    <row r="141" ht="14" customHeight="1">
      <c r="A141" t="s" s="162">
        <v>158</v>
      </c>
      <c r="B141" t="s" s="72">
        <v>159</v>
      </c>
      <c r="C141" s="68">
        <v>6.57</v>
      </c>
      <c r="D141" s="73"/>
      <c r="E141" s="74">
        <f>C141*D141</f>
        <v>0</v>
      </c>
      <c r="F141" s="62"/>
      <c r="G141" t="s" s="71">
        <v>160</v>
      </c>
      <c r="H141" t="s" s="178">
        <v>22</v>
      </c>
      <c r="I141" s="179">
        <v>36</v>
      </c>
      <c r="J141" s="180"/>
      <c r="K141" s="74">
        <f>I141*J141</f>
        <v>0</v>
      </c>
      <c r="L141" s="176"/>
      <c r="M141" s="31"/>
      <c r="N141" s="32"/>
      <c r="O141" s="7"/>
      <c r="P141" s="7"/>
      <c r="Q141" s="7"/>
      <c r="R141" s="7"/>
    </row>
    <row r="142" ht="14" customHeight="1">
      <c r="A142" t="s" s="162">
        <v>161</v>
      </c>
      <c r="B142" t="s" s="72">
        <v>162</v>
      </c>
      <c r="C142" s="68">
        <v>4.2</v>
      </c>
      <c r="D142" s="73"/>
      <c r="E142" s="74">
        <f>C142*D142</f>
        <v>0</v>
      </c>
      <c r="F142" s="62"/>
      <c r="G142" t="s" s="71">
        <v>163</v>
      </c>
      <c r="H142" t="s" s="72">
        <v>22</v>
      </c>
      <c r="I142" s="68">
        <v>76</v>
      </c>
      <c r="J142" s="73"/>
      <c r="K142" s="74">
        <f>I142*J142</f>
        <v>0</v>
      </c>
      <c r="L142" s="176"/>
      <c r="M142" s="31"/>
      <c r="N142" s="32"/>
      <c r="O142" s="7"/>
      <c r="P142" s="7"/>
      <c r="Q142" s="7"/>
      <c r="R142" s="7"/>
    </row>
    <row r="143" ht="14" customHeight="1">
      <c r="A143" t="s" s="162">
        <v>164</v>
      </c>
      <c r="B143" t="s" s="72">
        <v>165</v>
      </c>
      <c r="C143" s="68">
        <v>2.9</v>
      </c>
      <c r="D143" s="73"/>
      <c r="E143" s="74">
        <f>C143*D143</f>
        <v>0</v>
      </c>
      <c r="F143" s="62"/>
      <c r="G143" s="7"/>
      <c r="H143" s="27"/>
      <c r="I143" s="27"/>
      <c r="J143" s="27"/>
      <c r="K143" s="88"/>
      <c r="L143" s="181"/>
      <c r="M143" s="7"/>
      <c r="N143" s="7"/>
      <c r="O143" s="7"/>
      <c r="P143" s="7"/>
      <c r="Q143" s="7"/>
      <c r="R143" s="7"/>
    </row>
    <row r="144" ht="14" customHeight="1">
      <c r="A144" t="s" s="162">
        <v>166</v>
      </c>
      <c r="B144" t="s" s="72">
        <v>167</v>
      </c>
      <c r="C144" s="68">
        <v>3.61</v>
      </c>
      <c r="D144" s="73"/>
      <c r="E144" s="74">
        <f>C144*D144</f>
        <v>0</v>
      </c>
      <c r="F144" s="62"/>
      <c r="G144" s="7"/>
      <c r="H144" s="7"/>
      <c r="I144" s="7"/>
      <c r="J144" s="7"/>
      <c r="K144" s="117">
        <f>SUM(K112:K116,K118:K119,K121:K127,K137:K142,K130:K134)</f>
        <v>0</v>
      </c>
      <c r="L144" s="181"/>
      <c r="M144" s="7"/>
      <c r="N144" s="7"/>
      <c r="O144" s="7"/>
      <c r="P144" s="7"/>
      <c r="Q144" s="7"/>
      <c r="R144" s="7"/>
    </row>
    <row r="145" ht="14" customHeight="1">
      <c r="A145" t="s" s="162">
        <v>168</v>
      </c>
      <c r="B145" t="s" s="72">
        <v>169</v>
      </c>
      <c r="C145" s="68">
        <v>3.5</v>
      </c>
      <c r="D145" s="73"/>
      <c r="E145" s="74">
        <f>C145*D145</f>
        <v>0</v>
      </c>
      <c r="F145" s="62"/>
      <c r="G145" s="7"/>
      <c r="H145" s="7"/>
      <c r="I145" s="53"/>
      <c r="J145" s="53"/>
      <c r="K145" s="88"/>
      <c r="L145" s="181"/>
      <c r="M145" s="7"/>
      <c r="N145" s="7"/>
      <c r="O145" s="7"/>
      <c r="P145" s="7"/>
      <c r="Q145" s="7"/>
      <c r="R145" s="7"/>
    </row>
    <row r="146" ht="14" customHeight="1">
      <c r="A146" t="s" s="162">
        <v>170</v>
      </c>
      <c r="B146" t="s" s="72">
        <v>171</v>
      </c>
      <c r="C146" s="68">
        <v>3.95</v>
      </c>
      <c r="D146" s="73"/>
      <c r="E146" s="74">
        <f>C146*D146</f>
        <v>0</v>
      </c>
      <c r="F146" s="62"/>
      <c r="G146" t="s" s="182">
        <v>172</v>
      </c>
      <c r="H146" s="183"/>
      <c r="I146" t="s" s="125">
        <v>15</v>
      </c>
      <c r="J146" t="s" s="126">
        <v>16</v>
      </c>
      <c r="K146" t="s" s="127">
        <v>17</v>
      </c>
      <c r="L146" s="176"/>
      <c r="M146" s="31"/>
      <c r="N146" s="32"/>
      <c r="O146" s="7"/>
      <c r="P146" s="7"/>
      <c r="Q146" s="7"/>
      <c r="R146" s="7"/>
    </row>
    <row r="147" ht="14" customHeight="1">
      <c r="A147" t="s" s="162">
        <v>173</v>
      </c>
      <c r="B147" t="s" s="72">
        <v>167</v>
      </c>
      <c r="C147" s="68">
        <v>4.3</v>
      </c>
      <c r="D147" s="73"/>
      <c r="E147" s="74">
        <f>C147*D147</f>
        <v>0</v>
      </c>
      <c r="F147" s="62"/>
      <c r="G147" t="s" s="159">
        <v>174</v>
      </c>
      <c r="H147" t="s" s="130">
        <v>62</v>
      </c>
      <c r="I147" s="131">
        <v>32</v>
      </c>
      <c r="J147" s="132"/>
      <c r="K147" s="133">
        <f>I147*J147</f>
        <v>0</v>
      </c>
      <c r="L147" s="184"/>
      <c r="M147" s="134"/>
      <c r="N147" s="135"/>
      <c r="O147" s="7"/>
      <c r="P147" s="7"/>
      <c r="Q147" s="7"/>
      <c r="R147" s="7"/>
    </row>
    <row r="148" ht="14" customHeight="1">
      <c r="A148" t="s" s="162">
        <v>175</v>
      </c>
      <c r="B148" t="s" s="72">
        <v>176</v>
      </c>
      <c r="C148" s="68">
        <v>1.85</v>
      </c>
      <c r="D148" s="73"/>
      <c r="E148" s="74">
        <f>C148*D148</f>
        <v>0</v>
      </c>
      <c r="F148" s="62"/>
      <c r="G148" t="s" s="159">
        <v>177</v>
      </c>
      <c r="H148" t="s" s="130">
        <v>120</v>
      </c>
      <c r="I148" s="131">
        <v>19.89</v>
      </c>
      <c r="J148" s="132"/>
      <c r="K148" s="133">
        <f>I148*J148</f>
        <v>0</v>
      </c>
      <c r="L148" s="184"/>
      <c r="M148" s="134"/>
      <c r="N148" s="135"/>
      <c r="O148" s="7"/>
      <c r="P148" s="7"/>
      <c r="Q148" s="7"/>
      <c r="R148" s="7"/>
    </row>
    <row r="149" ht="14" customHeight="1">
      <c r="A149" t="s" s="162">
        <v>178</v>
      </c>
      <c r="B149" t="s" s="72">
        <v>179</v>
      </c>
      <c r="C149" s="68">
        <v>3.7</v>
      </c>
      <c r="D149" s="73"/>
      <c r="E149" s="74">
        <f>C149*D149</f>
        <v>0</v>
      </c>
      <c r="F149" s="62"/>
      <c r="G149" t="s" s="159">
        <v>180</v>
      </c>
      <c r="H149" t="s" s="130">
        <v>62</v>
      </c>
      <c r="I149" s="131">
        <v>31.2</v>
      </c>
      <c r="J149" s="132"/>
      <c r="K149" s="133">
        <f>I149*J149</f>
        <v>0</v>
      </c>
      <c r="L149" s="184"/>
      <c r="M149" s="134"/>
      <c r="N149" s="135"/>
      <c r="O149" s="7"/>
      <c r="P149" s="7"/>
      <c r="Q149" s="7"/>
      <c r="R149" s="7"/>
    </row>
    <row r="150" ht="14" customHeight="1">
      <c r="A150" t="s" s="162">
        <v>181</v>
      </c>
      <c r="B150" t="s" s="72">
        <v>179</v>
      </c>
      <c r="C150" s="68">
        <v>3.67</v>
      </c>
      <c r="D150" s="73"/>
      <c r="E150" s="74">
        <f>C150*D150</f>
        <v>0</v>
      </c>
      <c r="F150" s="62"/>
      <c r="G150" t="s" s="159">
        <v>182</v>
      </c>
      <c r="H150" t="s" s="130">
        <v>62</v>
      </c>
      <c r="I150" s="131">
        <v>19.6</v>
      </c>
      <c r="J150" s="132"/>
      <c r="K150" s="133">
        <f>I150*J150</f>
        <v>0</v>
      </c>
      <c r="L150" s="184"/>
      <c r="M150" s="134"/>
      <c r="N150" s="135"/>
      <c r="O150" s="7"/>
      <c r="P150" s="7"/>
      <c r="Q150" s="7"/>
      <c r="R150" s="7"/>
    </row>
    <row r="151" ht="14" customHeight="1">
      <c r="A151" t="s" s="162">
        <v>183</v>
      </c>
      <c r="B151" t="s" s="72">
        <v>184</v>
      </c>
      <c r="C151" s="68">
        <v>2.65</v>
      </c>
      <c r="D151" s="73"/>
      <c r="E151" s="74">
        <f>C151*D151</f>
        <v>0</v>
      </c>
      <c r="F151" s="62"/>
      <c r="G151" t="s" s="159">
        <v>185</v>
      </c>
      <c r="H151" t="s" s="130">
        <v>62</v>
      </c>
      <c r="I151" s="131">
        <v>19.6</v>
      </c>
      <c r="J151" s="132"/>
      <c r="K151" s="133">
        <f>I151*J151</f>
        <v>0</v>
      </c>
      <c r="L151" s="184"/>
      <c r="M151" s="134"/>
      <c r="N151" s="135"/>
      <c r="O151" s="7"/>
      <c r="P151" s="7"/>
      <c r="Q151" s="7"/>
      <c r="R151" s="7"/>
    </row>
    <row r="152" ht="13" customHeight="1">
      <c r="A152" t="s" s="185">
        <v>186</v>
      </c>
      <c r="B152" t="s" s="72">
        <v>187</v>
      </c>
      <c r="C152" s="68">
        <v>3.1</v>
      </c>
      <c r="D152" s="73"/>
      <c r="E152" s="74">
        <f>C152*D152</f>
        <v>0</v>
      </c>
      <c r="F152" s="62"/>
      <c r="G152" t="s" s="159">
        <v>188</v>
      </c>
      <c r="H152" t="s" s="130">
        <v>62</v>
      </c>
      <c r="I152" s="131">
        <v>14.8</v>
      </c>
      <c r="J152" s="132"/>
      <c r="K152" s="133">
        <f>I152*J152</f>
        <v>0</v>
      </c>
      <c r="L152" s="184"/>
      <c r="M152" s="134"/>
      <c r="N152" s="135"/>
      <c r="O152" s="7"/>
      <c r="P152" s="7"/>
      <c r="Q152" s="7"/>
      <c r="R152" s="7"/>
    </row>
    <row r="153" ht="13" customHeight="1">
      <c r="A153" t="s" s="71">
        <v>189</v>
      </c>
      <c r="B153" t="s" s="72">
        <v>165</v>
      </c>
      <c r="C153" s="68">
        <v>3.9</v>
      </c>
      <c r="D153" s="73"/>
      <c r="E153" s="74">
        <f>C153*D153</f>
        <v>0</v>
      </c>
      <c r="F153" s="62"/>
      <c r="G153" t="s" s="159">
        <v>190</v>
      </c>
      <c r="H153" t="s" s="130">
        <v>62</v>
      </c>
      <c r="I153" s="131">
        <v>14.8</v>
      </c>
      <c r="J153" s="132"/>
      <c r="K153" s="133">
        <f>I153*J153</f>
        <v>0</v>
      </c>
      <c r="L153" s="184"/>
      <c r="M153" s="134"/>
      <c r="N153" s="135"/>
      <c r="O153" s="7"/>
      <c r="P153" s="7"/>
      <c r="Q153" s="7"/>
      <c r="R153" s="7"/>
    </row>
    <row r="154" ht="13" customHeight="1">
      <c r="A154" s="7"/>
      <c r="B154" s="27"/>
      <c r="C154" s="27"/>
      <c r="D154" s="27"/>
      <c r="E154" s="27"/>
      <c r="F154" s="7"/>
      <c r="G154" s="100"/>
      <c r="H154" s="144"/>
      <c r="I154" s="144"/>
      <c r="J154" s="144"/>
      <c r="K154" s="144"/>
      <c r="L154" s="181"/>
      <c r="M154" s="7"/>
      <c r="N154" s="7"/>
      <c r="O154" s="7"/>
      <c r="P154" s="7"/>
      <c r="Q154" s="7"/>
      <c r="R154" s="7"/>
    </row>
    <row r="155" ht="13" customHeight="1">
      <c r="A155" s="7"/>
      <c r="B155" s="7"/>
      <c r="C155" s="7"/>
      <c r="D155" s="7"/>
      <c r="E155" s="53"/>
      <c r="F155" s="7"/>
      <c r="G155" t="s" s="129">
        <v>191</v>
      </c>
      <c r="H155" t="s" s="130">
        <v>120</v>
      </c>
      <c r="I155" s="131">
        <v>12.9</v>
      </c>
      <c r="J155" s="132"/>
      <c r="K155" s="133">
        <f>I155*J155</f>
        <v>0</v>
      </c>
      <c r="L155" s="184"/>
      <c r="M155" s="134"/>
      <c r="N155" s="135"/>
      <c r="O155" s="7"/>
      <c r="P155" s="7"/>
      <c r="Q155" s="7"/>
      <c r="R155" s="7"/>
    </row>
    <row r="156" ht="14" customHeight="1">
      <c r="A156" s="7"/>
      <c r="B156" s="7"/>
      <c r="C156" s="7"/>
      <c r="D156" s="7"/>
      <c r="E156" s="117">
        <f>SUM(E140:E153)</f>
        <v>0</v>
      </c>
      <c r="F156" s="7"/>
      <c r="G156" t="s" s="129">
        <v>192</v>
      </c>
      <c r="H156" t="s" s="130">
        <v>120</v>
      </c>
      <c r="I156" s="131">
        <v>15.18</v>
      </c>
      <c r="J156" s="132"/>
      <c r="K156" s="133">
        <f>I156*J156</f>
        <v>0</v>
      </c>
      <c r="L156" s="184"/>
      <c r="M156" s="134"/>
      <c r="N156" s="135"/>
      <c r="O156" s="7"/>
      <c r="P156" s="7"/>
      <c r="Q156" s="7"/>
      <c r="R156" s="7"/>
    </row>
    <row r="157" ht="14" customHeight="1">
      <c r="A157" s="7"/>
      <c r="B157" s="7"/>
      <c r="C157" s="53"/>
      <c r="D157" s="53"/>
      <c r="E157" s="88"/>
      <c r="F157" s="7"/>
      <c r="G157" t="s" s="129">
        <v>193</v>
      </c>
      <c r="H157" t="s" s="130">
        <v>89</v>
      </c>
      <c r="I157" s="131">
        <v>15.67</v>
      </c>
      <c r="J157" s="132"/>
      <c r="K157" s="133">
        <f>I157*J157</f>
        <v>0</v>
      </c>
      <c r="L157" s="184"/>
      <c r="M157" s="134"/>
      <c r="N157" s="135"/>
      <c r="O157" s="7"/>
      <c r="P157" s="7"/>
      <c r="Q157" s="7"/>
      <c r="R157" s="7"/>
    </row>
    <row r="158" ht="14" customHeight="1">
      <c r="A158" t="s" s="57">
        <v>194</v>
      </c>
      <c r="B158" s="95"/>
      <c r="C158" t="s" s="63">
        <v>195</v>
      </c>
      <c r="D158" t="s" s="64">
        <v>16</v>
      </c>
      <c r="E158" t="s" s="65">
        <v>17</v>
      </c>
      <c r="F158" s="32"/>
      <c r="G158" t="s" s="129">
        <v>196</v>
      </c>
      <c r="H158" t="s" s="130">
        <v>89</v>
      </c>
      <c r="I158" s="131">
        <v>16.18</v>
      </c>
      <c r="J158" s="132"/>
      <c r="K158" s="133">
        <f>I158*J158</f>
        <v>0</v>
      </c>
      <c r="L158" s="184"/>
      <c r="M158" s="134"/>
      <c r="N158" s="135"/>
      <c r="O158" s="7"/>
      <c r="P158" s="7"/>
      <c r="Q158" s="7"/>
      <c r="R158" s="7"/>
    </row>
    <row r="159" ht="14" customHeight="1">
      <c r="A159" t="s" s="186">
        <v>197</v>
      </c>
      <c r="B159" s="187">
        <v>43559</v>
      </c>
      <c r="C159" s="68">
        <v>2.8</v>
      </c>
      <c r="D159" s="73"/>
      <c r="E159" s="74">
        <f>C159*D159</f>
        <v>0</v>
      </c>
      <c r="F159" s="32"/>
      <c r="G159" s="7"/>
      <c r="H159" s="188"/>
      <c r="I159" s="188"/>
      <c r="J159" s="188"/>
      <c r="K159" s="188"/>
      <c r="L159" s="181"/>
      <c r="M159" s="7"/>
      <c r="N159" s="7"/>
      <c r="O159" s="7"/>
      <c r="P159" s="7"/>
      <c r="Q159" s="7"/>
      <c r="R159" s="7"/>
    </row>
    <row r="160" ht="14" customHeight="1">
      <c r="A160" t="s" s="186">
        <v>198</v>
      </c>
      <c r="B160" s="187">
        <v>43559</v>
      </c>
      <c r="C160" s="68">
        <v>2.2</v>
      </c>
      <c r="D160" s="73"/>
      <c r="E160" s="74">
        <f>C160*D160</f>
        <v>0</v>
      </c>
      <c r="F160" s="32"/>
      <c r="G160" s="7"/>
      <c r="H160" s="7"/>
      <c r="I160" s="7"/>
      <c r="J160" s="7"/>
      <c r="K160" s="7"/>
      <c r="L160" s="181"/>
      <c r="M160" s="7"/>
      <c r="N160" s="7"/>
      <c r="O160" s="7"/>
      <c r="P160" s="7"/>
      <c r="Q160" s="7"/>
      <c r="R160" s="7"/>
    </row>
    <row r="161" ht="14" customHeight="1">
      <c r="A161" t="s" s="186">
        <v>199</v>
      </c>
      <c r="B161" s="187">
        <v>43559</v>
      </c>
      <c r="C161" s="68">
        <v>3.1</v>
      </c>
      <c r="D161" s="73"/>
      <c r="E161" s="74">
        <f>C161*D161</f>
        <v>0</v>
      </c>
      <c r="F161" s="32"/>
      <c r="G161" s="7"/>
      <c r="H161" s="7"/>
      <c r="I161" s="7"/>
      <c r="J161" s="7"/>
      <c r="K161" s="170"/>
      <c r="L161" s="181"/>
      <c r="M161" s="7"/>
      <c r="N161" s="7"/>
      <c r="O161" s="7"/>
      <c r="P161" s="7"/>
      <c r="Q161" s="7"/>
      <c r="R161" s="7"/>
    </row>
    <row r="162" ht="14" customHeight="1">
      <c r="A162" t="s" s="186">
        <v>200</v>
      </c>
      <c r="B162" s="187">
        <v>43559</v>
      </c>
      <c r="C162" s="68">
        <v>3.2</v>
      </c>
      <c r="D162" s="73"/>
      <c r="E162" s="74">
        <f>C162*D162</f>
        <v>0</v>
      </c>
      <c r="F162" s="62"/>
      <c r="G162" s="100"/>
      <c r="H162" s="100"/>
      <c r="I162" s="100"/>
      <c r="J162" s="100"/>
      <c r="K162" s="189">
        <f>SUM(K147:K158)</f>
        <v>0</v>
      </c>
      <c r="L162" s="181"/>
      <c r="M162" s="7"/>
      <c r="N162" s="7"/>
      <c r="O162" s="7"/>
      <c r="P162" s="7"/>
      <c r="Q162" s="7"/>
      <c r="R162" s="7"/>
    </row>
    <row r="163" ht="14" customHeight="1">
      <c r="A163" t="s" s="186">
        <v>201</v>
      </c>
      <c r="B163" s="187">
        <v>43497</v>
      </c>
      <c r="C163" s="68">
        <v>5</v>
      </c>
      <c r="D163" s="73"/>
      <c r="E163" s="74">
        <f>C163*D163</f>
        <v>0</v>
      </c>
      <c r="F163" s="62"/>
      <c r="G163" s="100"/>
      <c r="H163" s="100"/>
      <c r="I163" s="100"/>
      <c r="J163" s="100"/>
      <c r="K163" s="27"/>
      <c r="L163" s="181"/>
      <c r="M163" s="7"/>
      <c r="N163" s="7"/>
      <c r="O163" s="7"/>
      <c r="P163" s="7"/>
      <c r="Q163" s="7"/>
      <c r="R163" s="7"/>
    </row>
    <row r="164" ht="14" customHeight="1">
      <c r="A164" t="s" s="186">
        <v>202</v>
      </c>
      <c r="B164" s="187">
        <v>43559</v>
      </c>
      <c r="C164" s="68">
        <v>2.95</v>
      </c>
      <c r="D164" s="73"/>
      <c r="E164" s="74">
        <f>C164*D164</f>
        <v>0</v>
      </c>
      <c r="F164" s="32"/>
      <c r="G164" s="7"/>
      <c r="H164" s="7"/>
      <c r="I164" s="170"/>
      <c r="J164" s="170"/>
      <c r="K164" s="170"/>
      <c r="L164" s="181"/>
      <c r="M164" s="7"/>
      <c r="N164" s="7"/>
      <c r="O164" s="7"/>
      <c r="P164" s="7"/>
      <c r="Q164" s="7"/>
      <c r="R164" s="7"/>
    </row>
    <row r="165" ht="14" customHeight="1">
      <c r="A165" t="s" s="186">
        <v>203</v>
      </c>
      <c r="B165" s="187">
        <v>43559</v>
      </c>
      <c r="C165" s="68">
        <v>2.9</v>
      </c>
      <c r="D165" s="73"/>
      <c r="E165" s="74">
        <f>C165*D165</f>
        <v>0</v>
      </c>
      <c r="F165" s="62"/>
      <c r="G165" t="s" s="57">
        <v>204</v>
      </c>
      <c r="H165" s="190"/>
      <c r="I165" t="s" s="191">
        <v>15</v>
      </c>
      <c r="J165" t="s" s="192">
        <v>16</v>
      </c>
      <c r="K165" t="s" s="191">
        <v>17</v>
      </c>
      <c r="L165" s="184"/>
      <c r="M165" s="134"/>
      <c r="N165" s="135"/>
      <c r="O165" s="7"/>
      <c r="P165" s="7"/>
      <c r="Q165" s="7"/>
      <c r="R165" s="7"/>
    </row>
    <row r="166" ht="14" customHeight="1">
      <c r="A166" t="s" s="186">
        <v>205</v>
      </c>
      <c r="B166" s="187">
        <v>43559</v>
      </c>
      <c r="C166" s="68">
        <v>2.9</v>
      </c>
      <c r="D166" s="73"/>
      <c r="E166" s="74">
        <f>C166*D166</f>
        <v>0</v>
      </c>
      <c r="F166" s="62"/>
      <c r="G166" t="s" s="193">
        <v>206</v>
      </c>
      <c r="H166" t="s" s="72">
        <v>62</v>
      </c>
      <c r="I166" s="179">
        <v>6.1</v>
      </c>
      <c r="J166" s="180"/>
      <c r="K166" s="194">
        <f>I166*J166</f>
        <v>0</v>
      </c>
      <c r="L166" s="176"/>
      <c r="M166" s="31"/>
      <c r="N166" s="32"/>
      <c r="O166" s="7"/>
      <c r="P166" s="7"/>
      <c r="Q166" s="7"/>
      <c r="R166" s="7"/>
    </row>
    <row r="167" ht="14" customHeight="1">
      <c r="A167" t="s" s="186">
        <v>207</v>
      </c>
      <c r="B167" s="187">
        <v>43559</v>
      </c>
      <c r="C167" s="68">
        <v>2.95</v>
      </c>
      <c r="D167" s="73"/>
      <c r="E167" s="74">
        <f>C167*D167</f>
        <v>0</v>
      </c>
      <c r="F167" s="62"/>
      <c r="G167" t="s" s="193">
        <v>208</v>
      </c>
      <c r="H167" t="s" s="72">
        <v>209</v>
      </c>
      <c r="I167" s="68">
        <v>13.2</v>
      </c>
      <c r="J167" s="73"/>
      <c r="K167" s="74">
        <f>I167*J167</f>
        <v>0</v>
      </c>
      <c r="L167" s="176"/>
      <c r="M167" s="31"/>
      <c r="N167" s="32"/>
      <c r="O167" s="7"/>
      <c r="P167" s="7"/>
      <c r="Q167" s="7"/>
      <c r="R167" s="7"/>
    </row>
    <row r="168" ht="14" customHeight="1">
      <c r="A168" t="s" s="186">
        <v>210</v>
      </c>
      <c r="B168" s="187">
        <v>43497</v>
      </c>
      <c r="C168" s="68">
        <v>1.9</v>
      </c>
      <c r="D168" s="73"/>
      <c r="E168" s="74">
        <f>C168*D168</f>
        <v>0</v>
      </c>
      <c r="F168" s="62"/>
      <c r="G168" t="s" s="193">
        <v>211</v>
      </c>
      <c r="H168" t="s" s="72">
        <v>212</v>
      </c>
      <c r="I168" s="68">
        <v>4</v>
      </c>
      <c r="J168" s="73"/>
      <c r="K168" s="74">
        <f>I168*J168</f>
        <v>0</v>
      </c>
      <c r="L168" s="176"/>
      <c r="M168" s="31"/>
      <c r="N168" s="32"/>
      <c r="O168" s="7"/>
      <c r="P168" s="7"/>
      <c r="Q168" s="7"/>
      <c r="R168" s="7"/>
    </row>
    <row r="169" ht="14" customHeight="1">
      <c r="A169" t="s" s="186">
        <v>213</v>
      </c>
      <c r="B169" t="s" s="72">
        <v>214</v>
      </c>
      <c r="C169" s="68">
        <v>1.85</v>
      </c>
      <c r="D169" s="73"/>
      <c r="E169" s="74">
        <f>C169*D169</f>
        <v>0</v>
      </c>
      <c r="F169" s="62"/>
      <c r="G169" t="s" s="195">
        <v>215</v>
      </c>
      <c r="H169" t="s" s="72">
        <v>216</v>
      </c>
      <c r="I169" s="68">
        <v>11.33</v>
      </c>
      <c r="J169" s="73"/>
      <c r="K169" s="74">
        <f>I169*J169</f>
        <v>0</v>
      </c>
      <c r="L169" s="176"/>
      <c r="M169" s="31"/>
      <c r="N169" s="32"/>
      <c r="O169" s="7"/>
      <c r="P169" s="7"/>
      <c r="Q169" s="7"/>
      <c r="R169" s="7"/>
    </row>
    <row r="170" ht="13" customHeight="1">
      <c r="A170" t="s" s="186">
        <v>217</v>
      </c>
      <c r="B170" t="s" s="72">
        <v>218</v>
      </c>
      <c r="C170" s="68">
        <v>1.9</v>
      </c>
      <c r="D170" s="73"/>
      <c r="E170" s="74">
        <f>C170*D170</f>
        <v>0</v>
      </c>
      <c r="F170" s="62"/>
      <c r="G170" t="s" s="193">
        <v>219</v>
      </c>
      <c r="H170" t="s" s="72">
        <v>212</v>
      </c>
      <c r="I170" s="68">
        <v>4</v>
      </c>
      <c r="J170" s="73"/>
      <c r="K170" s="74">
        <f>I170*J170</f>
        <v>0</v>
      </c>
      <c r="L170" s="176"/>
      <c r="M170" s="31"/>
      <c r="N170" s="32"/>
      <c r="O170" s="7"/>
      <c r="P170" s="7"/>
      <c r="Q170" s="7"/>
      <c r="R170" s="7"/>
    </row>
    <row r="171" ht="13" customHeight="1">
      <c r="A171" t="s" s="186">
        <v>220</v>
      </c>
      <c r="B171" t="s" s="72">
        <v>221</v>
      </c>
      <c r="C171" s="68">
        <v>1.9</v>
      </c>
      <c r="D171" s="73"/>
      <c r="E171" s="74">
        <f>C171*D171</f>
        <v>0</v>
      </c>
      <c r="F171" s="62"/>
      <c r="G171" t="s" s="193">
        <v>222</v>
      </c>
      <c r="H171" t="s" s="72">
        <v>212</v>
      </c>
      <c r="I171" s="68">
        <v>4.35</v>
      </c>
      <c r="J171" s="73"/>
      <c r="K171" s="74">
        <f>I171*J171</f>
        <v>0</v>
      </c>
      <c r="L171" s="176"/>
      <c r="M171" s="31"/>
      <c r="N171" s="32"/>
      <c r="O171" s="7"/>
      <c r="P171" s="7"/>
      <c r="Q171" s="7"/>
      <c r="R171" s="7"/>
    </row>
    <row r="172" ht="13" customHeight="1">
      <c r="A172" t="s" s="186">
        <v>223</v>
      </c>
      <c r="B172" t="s" s="72">
        <v>214</v>
      </c>
      <c r="C172" s="68">
        <v>4.5</v>
      </c>
      <c r="D172" s="73"/>
      <c r="E172" s="74">
        <f>C172*D172</f>
        <v>0</v>
      </c>
      <c r="F172" s="62"/>
      <c r="G172" t="s" s="193">
        <v>224</v>
      </c>
      <c r="H172" t="s" s="72">
        <v>225</v>
      </c>
      <c r="I172" s="68">
        <v>2.9</v>
      </c>
      <c r="J172" s="73"/>
      <c r="K172" s="74">
        <f>I172*J172</f>
        <v>0</v>
      </c>
      <c r="L172" s="176"/>
      <c r="M172" s="31"/>
      <c r="N172" s="32"/>
      <c r="O172" s="7"/>
      <c r="P172" s="7"/>
      <c r="Q172" s="7"/>
      <c r="R172" s="7"/>
    </row>
    <row r="173" ht="13" customHeight="1">
      <c r="A173" t="s" s="186">
        <v>226</v>
      </c>
      <c r="B173" t="s" s="72">
        <v>227</v>
      </c>
      <c r="C173" s="68">
        <v>3.9</v>
      </c>
      <c r="D173" s="73"/>
      <c r="E173" s="74">
        <f>C173*D173</f>
        <v>0</v>
      </c>
      <c r="F173" s="62"/>
      <c r="G173" t="s" s="193">
        <v>228</v>
      </c>
      <c r="H173" t="s" s="72">
        <v>229</v>
      </c>
      <c r="I173" s="68">
        <v>1.6</v>
      </c>
      <c r="J173" s="73"/>
      <c r="K173" s="74">
        <f>I173*J173</f>
        <v>0</v>
      </c>
      <c r="L173" s="176"/>
      <c r="M173" s="31"/>
      <c r="N173" s="32"/>
      <c r="O173" s="7"/>
      <c r="P173" s="7"/>
      <c r="Q173" s="7"/>
      <c r="R173" s="7"/>
    </row>
    <row r="174" ht="13" customHeight="1">
      <c r="A174" t="s" s="186">
        <v>230</v>
      </c>
      <c r="B174" s="187">
        <v>43497</v>
      </c>
      <c r="C174" s="68">
        <v>2.5</v>
      </c>
      <c r="D174" s="73"/>
      <c r="E174" s="74">
        <f>C174*D174</f>
        <v>0</v>
      </c>
      <c r="F174" s="62"/>
      <c r="G174" t="s" s="193">
        <v>231</v>
      </c>
      <c r="H174" t="s" s="72">
        <v>232</v>
      </c>
      <c r="I174" s="68">
        <v>2</v>
      </c>
      <c r="J174" s="73"/>
      <c r="K174" s="74">
        <f>I174*J174</f>
        <v>0</v>
      </c>
      <c r="L174" s="176"/>
      <c r="M174" s="31"/>
      <c r="N174" s="32"/>
      <c r="O174" s="7"/>
      <c r="P174" s="7"/>
      <c r="Q174" s="7"/>
      <c r="R174" s="7"/>
    </row>
    <row r="175" ht="13" customHeight="1">
      <c r="A175" t="s" s="186">
        <v>233</v>
      </c>
      <c r="B175" s="187">
        <v>43497</v>
      </c>
      <c r="C175" s="68">
        <v>1.6</v>
      </c>
      <c r="D175" s="73"/>
      <c r="E175" s="74">
        <f>C175*D175</f>
        <v>0</v>
      </c>
      <c r="F175" s="62"/>
      <c r="G175" t="s" s="193">
        <v>234</v>
      </c>
      <c r="H175" t="s" s="196">
        <v>235</v>
      </c>
      <c r="I175" s="68">
        <v>3.11</v>
      </c>
      <c r="J175" s="149"/>
      <c r="K175" s="74">
        <f>I175*J175</f>
        <v>0</v>
      </c>
      <c r="L175" s="176"/>
      <c r="M175" s="31"/>
      <c r="N175" s="32"/>
      <c r="O175" s="7"/>
      <c r="P175" s="7"/>
      <c r="Q175" s="7"/>
      <c r="R175" s="7"/>
    </row>
    <row r="176" ht="13" customHeight="1">
      <c r="A176" t="s" s="186">
        <v>236</v>
      </c>
      <c r="B176" s="187">
        <v>43497</v>
      </c>
      <c r="C176" s="68">
        <v>2</v>
      </c>
      <c r="D176" s="73"/>
      <c r="E176" s="74">
        <f>C176*D176</f>
        <v>0</v>
      </c>
      <c r="F176" s="62"/>
      <c r="G176" t="s" s="197">
        <v>237</v>
      </c>
      <c r="H176" s="91"/>
      <c r="I176" s="91"/>
      <c r="J176" s="92"/>
      <c r="K176" s="101"/>
      <c r="L176" s="181"/>
      <c r="M176" s="7"/>
      <c r="N176" s="7"/>
      <c r="O176" s="7"/>
      <c r="P176" s="7"/>
      <c r="Q176" s="7"/>
      <c r="R176" s="7"/>
    </row>
    <row r="177" ht="14" customHeight="1">
      <c r="A177" t="s" s="186">
        <v>238</v>
      </c>
      <c r="B177" s="187">
        <v>43497</v>
      </c>
      <c r="C177" s="68">
        <v>1.5</v>
      </c>
      <c r="D177" s="73"/>
      <c r="E177" s="74">
        <f>C177*D177</f>
        <v>0</v>
      </c>
      <c r="F177" s="62"/>
      <c r="G177" t="s" s="193">
        <v>239</v>
      </c>
      <c r="H177" t="s" s="72">
        <v>240</v>
      </c>
      <c r="I177" s="68">
        <v>3.5</v>
      </c>
      <c r="J177" s="73"/>
      <c r="K177" s="74">
        <f>I177*J177</f>
        <v>0</v>
      </c>
      <c r="L177" s="176"/>
      <c r="M177" s="31"/>
      <c r="N177" s="32"/>
      <c r="O177" s="7"/>
      <c r="P177" s="7"/>
      <c r="Q177" s="7"/>
      <c r="R177" s="7"/>
    </row>
    <row r="178" ht="14" customHeight="1">
      <c r="A178" t="s" s="186">
        <v>241</v>
      </c>
      <c r="B178" t="s" s="175">
        <v>242</v>
      </c>
      <c r="C178" s="119">
        <v>4.1</v>
      </c>
      <c r="D178" s="120"/>
      <c r="E178" s="74">
        <f>C179*D178</f>
        <v>0</v>
      </c>
      <c r="F178" s="62"/>
      <c r="G178" t="s" s="193">
        <v>243</v>
      </c>
      <c r="H178" t="s" s="72">
        <v>244</v>
      </c>
      <c r="I178" s="68">
        <v>3.45</v>
      </c>
      <c r="J178" s="73"/>
      <c r="K178" s="74">
        <f>I178*J178</f>
        <v>0</v>
      </c>
      <c r="L178" s="176"/>
      <c r="M178" s="31"/>
      <c r="N178" s="32"/>
      <c r="O178" s="7"/>
      <c r="P178" s="7"/>
      <c r="Q178" s="7"/>
      <c r="R178" s="7"/>
    </row>
    <row r="179" ht="14" customHeight="1">
      <c r="A179" t="s" s="198">
        <v>245</v>
      </c>
      <c r="B179" t="s" s="199">
        <v>162</v>
      </c>
      <c r="C179" s="200">
        <v>4.2</v>
      </c>
      <c r="D179" s="201"/>
      <c r="E179" s="74">
        <f>C180*D179</f>
        <v>0</v>
      </c>
      <c r="F179" s="62"/>
      <c r="G179" t="s" s="193">
        <v>246</v>
      </c>
      <c r="H179" t="s" s="72">
        <v>247</v>
      </c>
      <c r="I179" s="68">
        <v>3.55</v>
      </c>
      <c r="J179" s="73"/>
      <c r="K179" s="74">
        <f>I179*J179</f>
        <v>0</v>
      </c>
      <c r="L179" s="176"/>
      <c r="M179" s="31"/>
      <c r="N179" s="32"/>
      <c r="O179" s="7"/>
      <c r="P179" s="7"/>
      <c r="Q179" s="7"/>
      <c r="R179" s="7"/>
    </row>
    <row r="180" ht="14" customHeight="1">
      <c r="A180" t="s" s="186">
        <v>248</v>
      </c>
      <c r="B180" t="s" s="72">
        <v>249</v>
      </c>
      <c r="C180" s="68">
        <v>2.95</v>
      </c>
      <c r="D180" s="73"/>
      <c r="E180" s="74">
        <f>C180*D180</f>
        <v>0</v>
      </c>
      <c r="F180" s="62"/>
      <c r="G180" t="s" s="193">
        <v>250</v>
      </c>
      <c r="H180" t="s" s="72">
        <v>251</v>
      </c>
      <c r="I180" s="68">
        <v>5.6</v>
      </c>
      <c r="J180" s="73"/>
      <c r="K180" s="74">
        <f>I180*J180</f>
        <v>0</v>
      </c>
      <c r="L180" s="176"/>
      <c r="M180" s="31"/>
      <c r="N180" s="32"/>
      <c r="O180" s="7"/>
      <c r="P180" s="7"/>
      <c r="Q180" s="7"/>
      <c r="R180" s="7"/>
    </row>
    <row r="181" ht="14" customHeight="1">
      <c r="A181" t="s" s="186">
        <v>252</v>
      </c>
      <c r="B181" t="s" s="72">
        <v>249</v>
      </c>
      <c r="C181" s="68">
        <v>1.5</v>
      </c>
      <c r="D181" s="73"/>
      <c r="E181" s="74">
        <f>C181*D181</f>
        <v>0</v>
      </c>
      <c r="F181" s="62"/>
      <c r="G181" t="s" s="193">
        <v>253</v>
      </c>
      <c r="H181" t="s" s="72">
        <v>254</v>
      </c>
      <c r="I181" s="68">
        <v>4.1</v>
      </c>
      <c r="J181" s="73"/>
      <c r="K181" s="74">
        <f>I181*J181</f>
        <v>0</v>
      </c>
      <c r="L181" s="176"/>
      <c r="M181" s="31"/>
      <c r="N181" s="32"/>
      <c r="O181" s="7"/>
      <c r="P181" s="7"/>
      <c r="Q181" s="7"/>
      <c r="R181" s="7"/>
    </row>
    <row r="182" ht="14" customHeight="1">
      <c r="A182" t="s" s="186">
        <v>255</v>
      </c>
      <c r="B182" t="s" s="72">
        <v>249</v>
      </c>
      <c r="C182" s="68">
        <v>1.5</v>
      </c>
      <c r="D182" s="73"/>
      <c r="E182" s="74">
        <f>C182*D182</f>
        <v>0</v>
      </c>
      <c r="F182" s="62"/>
      <c r="G182" t="s" s="193">
        <v>256</v>
      </c>
      <c r="H182" t="s" s="72">
        <v>257</v>
      </c>
      <c r="I182" s="68">
        <v>1.25</v>
      </c>
      <c r="J182" s="73"/>
      <c r="K182" s="74">
        <f>I182*J182</f>
        <v>0</v>
      </c>
      <c r="L182" s="176"/>
      <c r="M182" s="31"/>
      <c r="N182" s="32"/>
      <c r="O182" s="7"/>
      <c r="P182" s="7"/>
      <c r="Q182" s="7"/>
      <c r="R182" s="7"/>
    </row>
    <row r="183" ht="14" customHeight="1">
      <c r="A183" t="s" s="186">
        <v>258</v>
      </c>
      <c r="B183" t="s" s="72">
        <v>259</v>
      </c>
      <c r="C183" s="68">
        <v>3.9</v>
      </c>
      <c r="D183" s="73"/>
      <c r="E183" s="74">
        <f>C183*D183</f>
        <v>0</v>
      </c>
      <c r="F183" s="62"/>
      <c r="G183" t="s" s="193">
        <v>260</v>
      </c>
      <c r="H183" t="s" s="72">
        <v>261</v>
      </c>
      <c r="I183" s="68">
        <v>2.15</v>
      </c>
      <c r="J183" s="73"/>
      <c r="K183" s="74">
        <f>I183*J183</f>
        <v>0</v>
      </c>
      <c r="L183" s="176"/>
      <c r="M183" s="31"/>
      <c r="N183" s="32"/>
      <c r="O183" s="7"/>
      <c r="P183" s="7"/>
      <c r="Q183" s="7"/>
      <c r="R183" s="7"/>
    </row>
    <row r="184" ht="14" customHeight="1">
      <c r="A184" t="s" s="186">
        <v>262</v>
      </c>
      <c r="B184" t="s" s="72">
        <v>218</v>
      </c>
      <c r="C184" s="68">
        <v>4.1</v>
      </c>
      <c r="D184" s="73"/>
      <c r="E184" s="74">
        <f>C184*D184</f>
        <v>0</v>
      </c>
      <c r="F184" s="62"/>
      <c r="G184" t="s" s="195">
        <v>263</v>
      </c>
      <c r="H184" t="s" s="72">
        <v>264</v>
      </c>
      <c r="I184" s="68">
        <v>6.3</v>
      </c>
      <c r="J184" s="73"/>
      <c r="K184" s="74">
        <f>I184*J184</f>
        <v>0</v>
      </c>
      <c r="L184" s="176"/>
      <c r="M184" s="31"/>
      <c r="N184" s="32"/>
      <c r="O184" s="7"/>
      <c r="P184" s="7"/>
      <c r="Q184" s="7"/>
      <c r="R184" s="7"/>
    </row>
    <row r="185" ht="14" customHeight="1">
      <c r="A185" t="s" s="186">
        <v>265</v>
      </c>
      <c r="B185" t="s" s="72">
        <v>266</v>
      </c>
      <c r="C185" s="68">
        <v>5.86</v>
      </c>
      <c r="D185" s="73"/>
      <c r="E185" s="74">
        <f>C185*D185</f>
        <v>0</v>
      </c>
      <c r="F185" s="62"/>
      <c r="G185" t="s" s="195">
        <v>267</v>
      </c>
      <c r="H185" t="s" s="72">
        <v>249</v>
      </c>
      <c r="I185" s="68">
        <v>7.89</v>
      </c>
      <c r="J185" s="73"/>
      <c r="K185" s="74">
        <f>I185*J185</f>
        <v>0</v>
      </c>
      <c r="L185" s="202"/>
      <c r="M185" s="31"/>
      <c r="N185" s="32"/>
      <c r="O185" s="7"/>
      <c r="P185" s="7"/>
      <c r="Q185" s="7"/>
      <c r="R185" s="7"/>
    </row>
    <row r="186" ht="14" customHeight="1">
      <c r="A186" t="s" s="186">
        <v>268</v>
      </c>
      <c r="B186" t="s" s="72">
        <v>269</v>
      </c>
      <c r="C186" s="68">
        <v>6.5</v>
      </c>
      <c r="D186" s="73"/>
      <c r="E186" s="74">
        <f>C186*D186</f>
        <v>0</v>
      </c>
      <c r="F186" s="62"/>
      <c r="G186" t="s" s="195">
        <v>270</v>
      </c>
      <c r="H186" t="s" s="72">
        <v>271</v>
      </c>
      <c r="I186" s="68">
        <v>4.6</v>
      </c>
      <c r="J186" s="73"/>
      <c r="K186" s="74">
        <f>I186*J186</f>
        <v>0</v>
      </c>
      <c r="L186" s="176"/>
      <c r="M186" s="31"/>
      <c r="N186" s="32"/>
      <c r="O186" s="7"/>
      <c r="P186" s="7"/>
      <c r="Q186" s="7"/>
      <c r="R186" s="7"/>
    </row>
    <row r="187" ht="14" customHeight="1">
      <c r="A187" t="s" s="186">
        <v>272</v>
      </c>
      <c r="B187" t="s" s="72">
        <v>273</v>
      </c>
      <c r="C187" s="68">
        <v>4.6</v>
      </c>
      <c r="D187" s="73"/>
      <c r="E187" s="74">
        <f>C187*D187</f>
        <v>0</v>
      </c>
      <c r="F187" s="62"/>
      <c r="G187" t="s" s="195">
        <v>274</v>
      </c>
      <c r="H187" t="s" s="72">
        <v>275</v>
      </c>
      <c r="I187" s="68">
        <v>4.6</v>
      </c>
      <c r="J187" s="73"/>
      <c r="K187" s="74">
        <f>I187*J187</f>
        <v>0</v>
      </c>
      <c r="L187" s="202"/>
      <c r="M187" s="31"/>
      <c r="N187" s="32"/>
      <c r="O187" s="7"/>
      <c r="P187" s="7"/>
      <c r="Q187" s="7"/>
      <c r="R187" s="7"/>
    </row>
    <row r="188" ht="14" customHeight="1">
      <c r="A188" t="s" s="186">
        <v>276</v>
      </c>
      <c r="B188" t="s" s="175">
        <v>277</v>
      </c>
      <c r="C188" s="119">
        <v>6.95</v>
      </c>
      <c r="D188" s="120"/>
      <c r="E188" s="121">
        <f>C188*D188</f>
        <v>0</v>
      </c>
      <c r="F188" s="62"/>
      <c r="G188" t="s" s="195">
        <v>278</v>
      </c>
      <c r="H188" t="s" s="72">
        <v>279</v>
      </c>
      <c r="I188" s="68">
        <v>6.3</v>
      </c>
      <c r="J188" s="73"/>
      <c r="K188" s="74">
        <f>I188*J188</f>
        <v>0</v>
      </c>
      <c r="L188" s="31"/>
      <c r="M188" s="31"/>
      <c r="N188" s="32"/>
      <c r="O188" s="7"/>
      <c r="P188" s="7"/>
      <c r="Q188" s="7"/>
      <c r="R188" s="7"/>
    </row>
    <row r="189" ht="14" customHeight="1">
      <c r="A189" t="s" s="198">
        <v>280</v>
      </c>
      <c r="B189" t="s" s="130">
        <v>281</v>
      </c>
      <c r="C189" s="131">
        <v>3</v>
      </c>
      <c r="D189" s="132"/>
      <c r="E189" s="166">
        <f>C189*D189</f>
        <v>0</v>
      </c>
      <c r="F189" s="62"/>
      <c r="G189" t="s" s="195">
        <v>282</v>
      </c>
      <c r="H189" t="s" s="72">
        <v>283</v>
      </c>
      <c r="I189" s="68">
        <v>7.3</v>
      </c>
      <c r="J189" s="73"/>
      <c r="K189" s="74">
        <f>I189*J189</f>
        <v>0</v>
      </c>
      <c r="L189" s="31"/>
      <c r="M189" s="31"/>
      <c r="N189" s="32"/>
      <c r="O189" s="7"/>
      <c r="P189" s="7"/>
      <c r="Q189" s="7"/>
      <c r="R189" s="7"/>
    </row>
    <row r="190" ht="14" customHeight="1">
      <c r="A190" t="s" s="198">
        <v>284</v>
      </c>
      <c r="B190" t="s" s="130">
        <v>285</v>
      </c>
      <c r="C190" s="131">
        <v>3</v>
      </c>
      <c r="D190" s="132"/>
      <c r="E190" s="82">
        <f>C190*D190</f>
        <v>0</v>
      </c>
      <c r="F190" s="62"/>
      <c r="G190" t="s" s="197">
        <v>286</v>
      </c>
      <c r="H190" s="91"/>
      <c r="I190" s="91"/>
      <c r="J190" s="92"/>
      <c r="K190" s="101"/>
      <c r="L190" s="7"/>
      <c r="M190" s="7"/>
      <c r="N190" s="7"/>
      <c r="O190" s="7"/>
      <c r="P190" s="7"/>
      <c r="Q190" s="7"/>
      <c r="R190" s="7"/>
    </row>
    <row r="191" ht="14" customHeight="1">
      <c r="A191" t="s" s="198">
        <v>287</v>
      </c>
      <c r="B191" t="s" s="130">
        <v>288</v>
      </c>
      <c r="C191" s="131">
        <v>12.5</v>
      </c>
      <c r="D191" s="161"/>
      <c r="E191" s="74">
        <f>C191*D191</f>
        <v>0</v>
      </c>
      <c r="F191" s="62"/>
      <c r="G191" t="s" s="193">
        <v>289</v>
      </c>
      <c r="H191" t="s" s="72">
        <v>290</v>
      </c>
      <c r="I191" s="68">
        <v>3.55</v>
      </c>
      <c r="J191" s="73"/>
      <c r="K191" s="74">
        <f>I191*J191</f>
        <v>0</v>
      </c>
      <c r="L191" s="31"/>
      <c r="M191" s="31"/>
      <c r="N191" s="32"/>
      <c r="O191" s="7"/>
      <c r="P191" s="7"/>
      <c r="Q191" s="7"/>
      <c r="R191" s="7"/>
    </row>
    <row r="192" ht="14" customHeight="1">
      <c r="A192" t="s" s="186">
        <v>291</v>
      </c>
      <c r="B192" t="s" s="178">
        <v>292</v>
      </c>
      <c r="C192" s="179">
        <v>7.5</v>
      </c>
      <c r="D192" s="180"/>
      <c r="E192" s="74">
        <f>C192*D192</f>
        <v>0</v>
      </c>
      <c r="F192" s="62"/>
      <c r="G192" t="s" s="193">
        <v>293</v>
      </c>
      <c r="H192" t="s" s="72">
        <v>290</v>
      </c>
      <c r="I192" s="68">
        <v>3.6</v>
      </c>
      <c r="J192" s="73"/>
      <c r="K192" s="74">
        <f>I192*J192</f>
        <v>0</v>
      </c>
      <c r="L192" s="203"/>
      <c r="M192" s="204"/>
      <c r="N192" s="32"/>
      <c r="O192" s="7"/>
      <c r="P192" s="7"/>
      <c r="Q192" s="7"/>
      <c r="R192" s="7"/>
    </row>
    <row r="193" ht="14" customHeight="1">
      <c r="A193" t="s" s="205">
        <v>294</v>
      </c>
      <c r="B193" t="s" s="72">
        <v>295</v>
      </c>
      <c r="C193" s="68">
        <v>8</v>
      </c>
      <c r="D193" s="73"/>
      <c r="E193" s="74">
        <f>C193*D193</f>
        <v>0</v>
      </c>
      <c r="F193" s="62"/>
      <c r="G193" t="s" s="193">
        <v>296</v>
      </c>
      <c r="H193" t="s" s="72">
        <v>290</v>
      </c>
      <c r="I193" s="68">
        <v>2.3</v>
      </c>
      <c r="J193" s="73"/>
      <c r="K193" s="74">
        <f>I193*J193</f>
        <v>0</v>
      </c>
      <c r="L193" s="203"/>
      <c r="M193" s="204"/>
      <c r="N193" s="32"/>
      <c r="O193" s="7"/>
      <c r="P193" s="7"/>
      <c r="Q193" s="7"/>
      <c r="R193" s="7"/>
    </row>
    <row r="194" ht="14" customHeight="1">
      <c r="A194" t="s" s="186">
        <v>297</v>
      </c>
      <c r="B194" t="s" s="72">
        <v>298</v>
      </c>
      <c r="C194" s="68">
        <v>3.5</v>
      </c>
      <c r="D194" s="73"/>
      <c r="E194" s="74">
        <f>C194*D194</f>
        <v>0</v>
      </c>
      <c r="F194" s="62"/>
      <c r="G194" t="s" s="193">
        <v>299</v>
      </c>
      <c r="H194" t="s" s="72">
        <v>290</v>
      </c>
      <c r="I194" s="68">
        <v>2.2</v>
      </c>
      <c r="J194" s="73"/>
      <c r="K194" s="74">
        <f>I194*J194</f>
        <v>0</v>
      </c>
      <c r="L194" s="203"/>
      <c r="M194" s="204"/>
      <c r="N194" s="32"/>
      <c r="O194" s="7"/>
      <c r="P194" s="7"/>
      <c r="Q194" s="7"/>
      <c r="R194" s="7"/>
    </row>
    <row r="195" ht="14" customHeight="1">
      <c r="A195" t="s" s="206">
        <v>300</v>
      </c>
      <c r="B195" t="s" s="72">
        <v>298</v>
      </c>
      <c r="C195" s="68">
        <v>3.9</v>
      </c>
      <c r="D195" s="73"/>
      <c r="E195" s="74">
        <f>C195*D195</f>
        <v>0</v>
      </c>
      <c r="F195" s="62"/>
      <c r="G195" t="s" s="193">
        <v>301</v>
      </c>
      <c r="H195" t="s" s="72">
        <v>302</v>
      </c>
      <c r="I195" s="68">
        <v>4.5</v>
      </c>
      <c r="J195" s="73"/>
      <c r="K195" s="74">
        <f>I195*J195</f>
        <v>0</v>
      </c>
      <c r="L195" s="203"/>
      <c r="M195" s="204"/>
      <c r="N195" s="32"/>
      <c r="O195" s="7"/>
      <c r="P195" s="7"/>
      <c r="Q195" s="7"/>
      <c r="R195" s="7"/>
    </row>
    <row r="196" ht="14" customHeight="1">
      <c r="A196" s="7"/>
      <c r="B196" s="27"/>
      <c r="C196" s="27"/>
      <c r="D196" s="27"/>
      <c r="E196" s="30"/>
      <c r="F196" s="62"/>
      <c r="G196" t="s" s="193">
        <v>303</v>
      </c>
      <c r="H196" t="s" s="72">
        <v>302</v>
      </c>
      <c r="I196" s="68">
        <v>5.1</v>
      </c>
      <c r="J196" s="73"/>
      <c r="K196" s="74">
        <f>I196*J196</f>
        <v>0</v>
      </c>
      <c r="L196" s="31"/>
      <c r="M196" s="31"/>
      <c r="N196" s="32"/>
      <c r="O196" s="7"/>
      <c r="P196" s="7"/>
      <c r="Q196" s="7"/>
      <c r="R196" s="7"/>
    </row>
    <row r="197" ht="14" customHeight="1">
      <c r="A197" s="7"/>
      <c r="B197" s="7"/>
      <c r="C197" s="7"/>
      <c r="D197" s="7"/>
      <c r="E197" s="54"/>
      <c r="F197" s="62"/>
      <c r="G197" t="s" s="193">
        <v>304</v>
      </c>
      <c r="H197" t="s" s="72">
        <v>302</v>
      </c>
      <c r="I197" s="68">
        <v>2</v>
      </c>
      <c r="J197" s="73"/>
      <c r="K197" s="74">
        <f>I197*J197</f>
        <v>0</v>
      </c>
      <c r="L197" s="31"/>
      <c r="M197" s="31"/>
      <c r="N197" s="32"/>
      <c r="O197" s="7"/>
      <c r="P197" s="7"/>
      <c r="Q197" s="7"/>
      <c r="R197" s="7"/>
    </row>
    <row r="198" ht="14" customHeight="1">
      <c r="A198" s="100"/>
      <c r="B198" s="100"/>
      <c r="C198" s="89"/>
      <c r="D198" s="115"/>
      <c r="E198" s="207">
        <f>SUM(E159:E196)</f>
        <v>0</v>
      </c>
      <c r="F198" s="62"/>
      <c r="G198" t="s" s="193">
        <v>305</v>
      </c>
      <c r="H198" t="s" s="72">
        <v>290</v>
      </c>
      <c r="I198" s="68">
        <v>2.4</v>
      </c>
      <c r="J198" s="73"/>
      <c r="K198" s="74">
        <f>I198*J198</f>
        <v>0</v>
      </c>
      <c r="L198" s="31"/>
      <c r="M198" s="31"/>
      <c r="N198" s="32"/>
      <c r="O198" s="7"/>
      <c r="P198" s="7"/>
      <c r="Q198" s="7"/>
      <c r="R198" s="7"/>
    </row>
    <row r="199" ht="14" customHeight="1">
      <c r="A199" s="7"/>
      <c r="B199" s="7"/>
      <c r="C199" s="53"/>
      <c r="D199" s="53"/>
      <c r="E199" s="88"/>
      <c r="F199" s="7"/>
      <c r="G199" t="s" s="193">
        <v>306</v>
      </c>
      <c r="H199" t="s" s="72">
        <v>292</v>
      </c>
      <c r="I199" s="68">
        <v>7.1</v>
      </c>
      <c r="J199" s="73"/>
      <c r="K199" s="74">
        <f>I199*J199</f>
        <v>0</v>
      </c>
      <c r="L199" s="31"/>
      <c r="M199" s="31"/>
      <c r="N199" s="32"/>
      <c r="O199" s="7"/>
      <c r="P199" s="7"/>
      <c r="Q199" s="7"/>
      <c r="R199" s="7"/>
    </row>
    <row r="200" ht="14" customHeight="1">
      <c r="A200" t="s" s="57">
        <v>307</v>
      </c>
      <c r="B200" s="190"/>
      <c r="C200" t="s" s="63">
        <v>15</v>
      </c>
      <c r="D200" t="s" s="64">
        <v>16</v>
      </c>
      <c r="E200" t="s" s="65">
        <v>17</v>
      </c>
      <c r="F200" s="32"/>
      <c r="G200" t="s" s="197">
        <v>308</v>
      </c>
      <c r="H200" s="104"/>
      <c r="I200" s="93"/>
      <c r="J200" s="92"/>
      <c r="K200" s="104"/>
      <c r="L200" s="7"/>
      <c r="M200" s="7"/>
      <c r="N200" s="7"/>
      <c r="O200" s="7"/>
      <c r="P200" s="7"/>
      <c r="Q200" s="7"/>
      <c r="R200" s="7"/>
    </row>
    <row r="201" ht="14" customHeight="1">
      <c r="A201" t="s" s="71">
        <v>309</v>
      </c>
      <c r="B201" t="s" s="72">
        <v>257</v>
      </c>
      <c r="C201" s="68">
        <v>2.9</v>
      </c>
      <c r="D201" s="73"/>
      <c r="E201" s="74">
        <f>C201*D201</f>
        <v>0</v>
      </c>
      <c r="F201" s="32"/>
      <c r="G201" t="s" s="193">
        <v>310</v>
      </c>
      <c r="H201" t="s" s="72">
        <v>311</v>
      </c>
      <c r="I201" s="68">
        <v>2</v>
      </c>
      <c r="J201" s="73"/>
      <c r="K201" s="74">
        <f>I201*J201</f>
        <v>0</v>
      </c>
      <c r="L201" s="31"/>
      <c r="M201" s="31"/>
      <c r="N201" s="32"/>
      <c r="O201" s="7"/>
      <c r="P201" s="7"/>
      <c r="Q201" s="7"/>
      <c r="R201" s="7"/>
    </row>
    <row r="202" ht="14" customHeight="1">
      <c r="A202" t="s" s="71">
        <v>312</v>
      </c>
      <c r="B202" t="s" s="72">
        <v>257</v>
      </c>
      <c r="C202" s="68">
        <v>2.8</v>
      </c>
      <c r="D202" s="73"/>
      <c r="E202" s="74">
        <f>C202*D202</f>
        <v>0</v>
      </c>
      <c r="F202" s="32"/>
      <c r="G202" t="s" s="193">
        <v>313</v>
      </c>
      <c r="H202" t="s" s="72">
        <v>311</v>
      </c>
      <c r="I202" s="68">
        <v>2.52</v>
      </c>
      <c r="J202" s="73"/>
      <c r="K202" s="74">
        <f>I202*J202</f>
        <v>0</v>
      </c>
      <c r="L202" s="31"/>
      <c r="M202" s="31"/>
      <c r="N202" s="32"/>
      <c r="O202" s="7"/>
      <c r="P202" s="7"/>
      <c r="Q202" s="7"/>
      <c r="R202" s="7"/>
    </row>
    <row r="203" ht="14" customHeight="1">
      <c r="A203" t="s" s="71">
        <v>314</v>
      </c>
      <c r="B203" t="s" s="72">
        <v>171</v>
      </c>
      <c r="C203" s="68">
        <v>5.9</v>
      </c>
      <c r="D203" s="73"/>
      <c r="E203" s="74">
        <f>C203*D203</f>
        <v>0</v>
      </c>
      <c r="F203" s="32"/>
      <c r="G203" t="s" s="193">
        <v>315</v>
      </c>
      <c r="H203" t="s" s="72">
        <v>311</v>
      </c>
      <c r="I203" s="68">
        <v>1.95</v>
      </c>
      <c r="J203" s="73"/>
      <c r="K203" s="74">
        <f>I203*J203</f>
        <v>0</v>
      </c>
      <c r="L203" s="31"/>
      <c r="M203" s="31"/>
      <c r="N203" s="32"/>
      <c r="O203" s="7"/>
      <c r="P203" s="7"/>
      <c r="Q203" s="7"/>
      <c r="R203" s="7"/>
    </row>
    <row r="204" ht="14" customHeight="1">
      <c r="A204" t="s" s="71">
        <v>316</v>
      </c>
      <c r="B204" t="s" s="72">
        <v>317</v>
      </c>
      <c r="C204" s="68">
        <v>2.1</v>
      </c>
      <c r="D204" s="73"/>
      <c r="E204" s="74">
        <f>C204*D204</f>
        <v>0</v>
      </c>
      <c r="F204" s="32"/>
      <c r="G204" t="s" s="193">
        <v>318</v>
      </c>
      <c r="H204" t="s" s="72">
        <v>311</v>
      </c>
      <c r="I204" s="68">
        <v>2</v>
      </c>
      <c r="J204" s="73"/>
      <c r="K204" s="74">
        <f>I204*J204</f>
        <v>0</v>
      </c>
      <c r="L204" s="31"/>
      <c r="M204" s="31"/>
      <c r="N204" s="32"/>
      <c r="O204" s="7"/>
      <c r="P204" s="7"/>
      <c r="Q204" s="7"/>
      <c r="R204" s="7"/>
    </row>
    <row r="205" ht="14" customHeight="1">
      <c r="A205" t="s" s="66">
        <v>319</v>
      </c>
      <c r="B205" t="s" s="72">
        <v>171</v>
      </c>
      <c r="C205" s="68">
        <v>8</v>
      </c>
      <c r="D205" s="73"/>
      <c r="E205" s="74">
        <f>C205*D205</f>
        <v>0</v>
      </c>
      <c r="F205" s="32"/>
      <c r="G205" t="s" s="193">
        <v>320</v>
      </c>
      <c r="H205" t="s" s="72">
        <v>311</v>
      </c>
      <c r="I205" s="68">
        <v>1.95</v>
      </c>
      <c r="J205" s="73"/>
      <c r="K205" s="74">
        <f>I205*J205</f>
        <v>0</v>
      </c>
      <c r="L205" s="31"/>
      <c r="M205" s="31"/>
      <c r="N205" s="32"/>
      <c r="O205" s="7"/>
      <c r="P205" s="7"/>
      <c r="Q205" s="7"/>
      <c r="R205" s="7"/>
    </row>
    <row r="206" ht="14" customHeight="1">
      <c r="A206" t="s" s="66">
        <v>321</v>
      </c>
      <c r="B206" t="s" s="72">
        <v>162</v>
      </c>
      <c r="C206" s="68">
        <v>8</v>
      </c>
      <c r="D206" s="73"/>
      <c r="E206" s="74">
        <f>C206*D206</f>
        <v>0</v>
      </c>
      <c r="F206" s="32"/>
      <c r="G206" t="s" s="193">
        <v>322</v>
      </c>
      <c r="H206" t="s" s="72">
        <v>311</v>
      </c>
      <c r="I206" s="68">
        <v>1.7</v>
      </c>
      <c r="J206" s="73"/>
      <c r="K206" s="74">
        <f>I206*J206</f>
        <v>0</v>
      </c>
      <c r="L206" s="31"/>
      <c r="M206" s="31"/>
      <c r="N206" s="32"/>
      <c r="O206" s="7"/>
      <c r="P206" s="7"/>
      <c r="Q206" s="7"/>
      <c r="R206" s="7"/>
    </row>
    <row r="207" ht="14" customHeight="1">
      <c r="A207" t="s" s="66">
        <v>323</v>
      </c>
      <c r="B207" t="s" s="72">
        <v>162</v>
      </c>
      <c r="C207" s="68">
        <v>8</v>
      </c>
      <c r="D207" s="73"/>
      <c r="E207" s="74">
        <f>C207*D207</f>
        <v>0</v>
      </c>
      <c r="F207" s="62"/>
      <c r="G207" t="s" s="193">
        <v>324</v>
      </c>
      <c r="H207" t="s" s="72">
        <v>325</v>
      </c>
      <c r="I207" s="68">
        <v>2.91</v>
      </c>
      <c r="J207" s="73"/>
      <c r="K207" s="74">
        <f>I207*J207</f>
        <v>0</v>
      </c>
      <c r="L207" s="31"/>
      <c r="M207" s="31"/>
      <c r="N207" s="32"/>
      <c r="O207" s="7"/>
      <c r="P207" s="7"/>
      <c r="Q207" s="7"/>
      <c r="R207" s="7"/>
    </row>
    <row r="208" ht="14" customHeight="1">
      <c r="A208" t="s" s="208">
        <v>326</v>
      </c>
      <c r="B208" t="s" s="72">
        <v>162</v>
      </c>
      <c r="C208" s="68">
        <v>8</v>
      </c>
      <c r="D208" s="73"/>
      <c r="E208" s="74">
        <f>C208*D208</f>
        <v>0</v>
      </c>
      <c r="F208" s="62"/>
      <c r="G208" t="s" s="193">
        <v>327</v>
      </c>
      <c r="H208" t="s" s="72">
        <v>317</v>
      </c>
      <c r="I208" s="68">
        <v>1.6</v>
      </c>
      <c r="J208" s="73"/>
      <c r="K208" s="74">
        <f>I208*J208</f>
        <v>0</v>
      </c>
      <c r="L208" s="31"/>
      <c r="M208" s="31"/>
      <c r="N208" s="32"/>
      <c r="O208" s="7"/>
      <c r="P208" s="7"/>
      <c r="Q208" s="7"/>
      <c r="R208" s="7"/>
    </row>
    <row r="209" ht="14" customHeight="1">
      <c r="A209" t="s" s="66">
        <v>328</v>
      </c>
      <c r="B209" t="s" s="72">
        <v>162</v>
      </c>
      <c r="C209" s="68">
        <v>8</v>
      </c>
      <c r="D209" s="73"/>
      <c r="E209" s="74">
        <f>C209*D209</f>
        <v>0</v>
      </c>
      <c r="F209" s="32"/>
      <c r="G209" t="s" s="193">
        <v>329</v>
      </c>
      <c r="H209" t="s" s="72">
        <v>311</v>
      </c>
      <c r="I209" s="68">
        <v>2.2</v>
      </c>
      <c r="J209" s="73"/>
      <c r="K209" s="74">
        <f>I209*J209</f>
        <v>0</v>
      </c>
      <c r="L209" s="31"/>
      <c r="M209" s="31"/>
      <c r="N209" s="32"/>
      <c r="O209" s="7"/>
      <c r="P209" s="7"/>
      <c r="Q209" s="7"/>
      <c r="R209" s="7"/>
    </row>
    <row r="210" ht="14" customHeight="1">
      <c r="A210" t="s" s="208">
        <v>330</v>
      </c>
      <c r="B210" t="s" s="72">
        <v>162</v>
      </c>
      <c r="C210" s="68">
        <v>9</v>
      </c>
      <c r="D210" s="73"/>
      <c r="E210" s="74">
        <f>C210*D210</f>
        <v>0</v>
      </c>
      <c r="F210" s="32"/>
      <c r="G210" t="s" s="193">
        <v>331</v>
      </c>
      <c r="H210" t="s" s="72">
        <v>311</v>
      </c>
      <c r="I210" s="68">
        <v>2.15</v>
      </c>
      <c r="J210" s="73"/>
      <c r="K210" s="74">
        <f>I210*J210</f>
        <v>0</v>
      </c>
      <c r="L210" s="31"/>
      <c r="M210" s="31"/>
      <c r="N210" s="32"/>
      <c r="O210" s="7"/>
      <c r="P210" s="7"/>
      <c r="Q210" s="7"/>
      <c r="R210" s="7"/>
    </row>
    <row r="211" ht="14" customHeight="1">
      <c r="A211" t="s" s="71">
        <v>332</v>
      </c>
      <c r="B211" t="s" s="72">
        <v>333</v>
      </c>
      <c r="C211" s="68">
        <v>2</v>
      </c>
      <c r="D211" s="73"/>
      <c r="E211" s="74">
        <f>C211*D211</f>
        <v>0</v>
      </c>
      <c r="F211" s="32"/>
      <c r="G211" t="s" s="193">
        <v>334</v>
      </c>
      <c r="H211" s="142"/>
      <c r="I211" s="68">
        <v>3.15</v>
      </c>
      <c r="J211" s="73"/>
      <c r="K211" s="74">
        <f>I211*J211</f>
        <v>0</v>
      </c>
      <c r="L211" s="31"/>
      <c r="M211" s="31"/>
      <c r="N211" s="32"/>
      <c r="O211" s="7"/>
      <c r="P211" s="7"/>
      <c r="Q211" s="7"/>
      <c r="R211" s="7"/>
    </row>
    <row r="212" ht="14" customHeight="1">
      <c r="A212" t="s" s="71">
        <v>335</v>
      </c>
      <c r="B212" t="s" s="72">
        <v>167</v>
      </c>
      <c r="C212" s="68">
        <v>3.45</v>
      </c>
      <c r="D212" s="73"/>
      <c r="E212" s="74">
        <f>C212*D212</f>
        <v>0</v>
      </c>
      <c r="F212" s="32"/>
      <c r="G212" s="7"/>
      <c r="H212" s="27"/>
      <c r="I212" s="27"/>
      <c r="J212" s="27"/>
      <c r="K212" s="88"/>
      <c r="L212" s="7"/>
      <c r="M212" s="7"/>
      <c r="N212" s="7"/>
      <c r="O212" s="7"/>
      <c r="P212" s="7"/>
      <c r="Q212" s="7"/>
      <c r="R212" s="7"/>
    </row>
    <row r="213" ht="14" customHeight="1">
      <c r="A213" t="s" s="71">
        <v>336</v>
      </c>
      <c r="B213" t="s" s="175">
        <v>337</v>
      </c>
      <c r="C213" s="119">
        <v>3</v>
      </c>
      <c r="D213" s="120"/>
      <c r="E213" s="121">
        <f>C213*D213</f>
        <v>0</v>
      </c>
      <c r="F213" s="32"/>
      <c r="G213" s="100"/>
      <c r="H213" s="7"/>
      <c r="I213" s="7"/>
      <c r="J213" s="7"/>
      <c r="K213" s="117">
        <f>SUM(K166:K212)</f>
        <v>0</v>
      </c>
      <c r="L213" s="7"/>
      <c r="M213" s="7"/>
      <c r="N213" s="7"/>
      <c r="O213" s="7"/>
      <c r="P213" s="7"/>
      <c r="Q213" s="7"/>
      <c r="R213" s="7"/>
    </row>
    <row r="214" ht="14" customHeight="1">
      <c r="A214" t="s" s="159">
        <v>338</v>
      </c>
      <c r="B214" t="s" s="130">
        <v>339</v>
      </c>
      <c r="C214" s="131">
        <v>6.81</v>
      </c>
      <c r="D214" s="132"/>
      <c r="E214" s="133">
        <f>C214*D214</f>
        <v>0</v>
      </c>
      <c r="F214" s="135"/>
      <c r="G214" s="7"/>
      <c r="H214" s="7"/>
      <c r="I214" s="7"/>
      <c r="J214" s="53"/>
      <c r="K214" s="88"/>
      <c r="L214" s="7"/>
      <c r="M214" s="7"/>
      <c r="N214" s="7"/>
      <c r="O214" s="7"/>
      <c r="P214" s="7"/>
      <c r="Q214" s="7"/>
      <c r="R214" s="7"/>
    </row>
    <row r="215" ht="14" customHeight="1">
      <c r="A215" t="s" s="71">
        <v>340</v>
      </c>
      <c r="B215" t="s" s="209">
        <v>339</v>
      </c>
      <c r="C215" s="210">
        <v>6.81</v>
      </c>
      <c r="D215" s="211"/>
      <c r="E215" s="212">
        <f>C215*D215</f>
        <v>0</v>
      </c>
      <c r="F215" s="32"/>
      <c r="G215" t="s" s="57">
        <v>341</v>
      </c>
      <c r="H215" s="190"/>
      <c r="I215" t="s" s="213">
        <v>15</v>
      </c>
      <c r="J215" t="s" s="64">
        <v>16</v>
      </c>
      <c r="K215" t="s" s="65">
        <v>17</v>
      </c>
      <c r="L215" s="31"/>
      <c r="M215" s="31"/>
      <c r="N215" s="32"/>
      <c r="O215" s="7"/>
      <c r="P215" s="7"/>
      <c r="Q215" s="7"/>
      <c r="R215" s="7"/>
    </row>
    <row r="216" ht="14" customHeight="1">
      <c r="A216" t="s" s="214">
        <v>342</v>
      </c>
      <c r="B216" s="215"/>
      <c r="C216" s="215"/>
      <c r="D216" s="216"/>
      <c r="E216" s="217"/>
      <c r="F216" s="32"/>
      <c r="G216" t="s" s="66">
        <v>343</v>
      </c>
      <c r="H216" t="s" s="72">
        <v>344</v>
      </c>
      <c r="I216" s="68">
        <v>2</v>
      </c>
      <c r="J216" s="73"/>
      <c r="K216" s="74">
        <f>I216*J216</f>
        <v>0</v>
      </c>
      <c r="L216" s="31"/>
      <c r="M216" s="31"/>
      <c r="N216" s="32"/>
      <c r="O216" s="7"/>
      <c r="P216" s="7"/>
      <c r="Q216" s="7"/>
      <c r="R216" s="7"/>
    </row>
    <row r="217" ht="14" customHeight="1">
      <c r="A217" t="s" s="159">
        <v>345</v>
      </c>
      <c r="B217" t="s" s="130">
        <v>346</v>
      </c>
      <c r="C217" s="131">
        <v>3.9</v>
      </c>
      <c r="D217" s="132"/>
      <c r="E217" s="166">
        <f>C217*D217</f>
        <v>0</v>
      </c>
      <c r="F217" s="32"/>
      <c r="G217" t="s" s="71">
        <v>347</v>
      </c>
      <c r="H217" t="s" s="72">
        <v>302</v>
      </c>
      <c r="I217" s="68">
        <v>2.15</v>
      </c>
      <c r="J217" s="73"/>
      <c r="K217" s="74">
        <f>I217*J217</f>
        <v>0</v>
      </c>
      <c r="L217" s="31"/>
      <c r="M217" s="31"/>
      <c r="N217" s="32"/>
      <c r="O217" s="7"/>
      <c r="P217" s="7"/>
      <c r="Q217" s="7"/>
      <c r="R217" s="7"/>
    </row>
    <row r="218" ht="14" customHeight="1">
      <c r="A218" t="s" s="159">
        <v>348</v>
      </c>
      <c r="B218" t="s" s="130">
        <v>162</v>
      </c>
      <c r="C218" s="131">
        <v>2.3</v>
      </c>
      <c r="D218" s="132"/>
      <c r="E218" s="166">
        <f>C218*D218</f>
        <v>0</v>
      </c>
      <c r="F218" s="32"/>
      <c r="G218" t="s" s="71">
        <v>349</v>
      </c>
      <c r="H218" t="s" s="72">
        <v>302</v>
      </c>
      <c r="I218" s="68">
        <v>2.75</v>
      </c>
      <c r="J218" s="73"/>
      <c r="K218" s="74">
        <f>I218*J218</f>
        <v>0</v>
      </c>
      <c r="L218" s="31"/>
      <c r="M218" s="31"/>
      <c r="N218" s="32"/>
      <c r="O218" s="7"/>
      <c r="P218" s="7"/>
      <c r="Q218" s="7"/>
      <c r="R218" s="7"/>
    </row>
    <row r="219" ht="14" customHeight="1">
      <c r="A219" t="s" s="159">
        <v>350</v>
      </c>
      <c r="B219" t="s" s="130">
        <v>295</v>
      </c>
      <c r="C219" s="131">
        <v>1.5</v>
      </c>
      <c r="D219" s="132"/>
      <c r="E219" s="166">
        <f>C219*D219</f>
        <v>0</v>
      </c>
      <c r="F219" s="32"/>
      <c r="G219" t="s" s="214">
        <v>351</v>
      </c>
      <c r="H219" s="104"/>
      <c r="I219" s="104"/>
      <c r="J219" s="104"/>
      <c r="K219" s="104"/>
      <c r="L219" s="7"/>
      <c r="M219" s="7"/>
      <c r="N219" s="7"/>
      <c r="O219" s="7"/>
      <c r="P219" s="7"/>
      <c r="Q219" s="7"/>
      <c r="R219" s="7"/>
    </row>
    <row r="220" ht="14" customHeight="1">
      <c r="A220" t="s" s="159">
        <v>352</v>
      </c>
      <c r="B220" t="s" s="130">
        <v>353</v>
      </c>
      <c r="C220" s="131">
        <v>6.5</v>
      </c>
      <c r="D220" s="132"/>
      <c r="E220" s="166">
        <f>C220*D220</f>
        <v>0</v>
      </c>
      <c r="F220" s="32"/>
      <c r="G220" t="s" s="66">
        <v>354</v>
      </c>
      <c r="H220" t="s" s="72">
        <v>167</v>
      </c>
      <c r="I220" s="68">
        <v>5.3</v>
      </c>
      <c r="J220" s="73"/>
      <c r="K220" s="74">
        <f>I220*J220</f>
        <v>0</v>
      </c>
      <c r="L220" s="31"/>
      <c r="M220" s="31"/>
      <c r="N220" s="32"/>
      <c r="O220" s="7"/>
      <c r="P220" s="7"/>
      <c r="Q220" s="7"/>
      <c r="R220" s="7"/>
    </row>
    <row r="221" ht="14" customHeight="1">
      <c r="A221" t="s" s="159">
        <v>355</v>
      </c>
      <c r="B221" t="s" s="130">
        <v>356</v>
      </c>
      <c r="C221" s="131">
        <v>7.1</v>
      </c>
      <c r="D221" s="132"/>
      <c r="E221" s="166">
        <f>C221*D221</f>
        <v>0</v>
      </c>
      <c r="F221" s="32"/>
      <c r="G221" t="s" s="218">
        <v>357</v>
      </c>
      <c r="H221" t="s" s="72">
        <v>358</v>
      </c>
      <c r="I221" s="68">
        <v>7.92</v>
      </c>
      <c r="J221" s="73"/>
      <c r="K221" s="74">
        <f>I221*J221</f>
        <v>0</v>
      </c>
      <c r="L221" s="31"/>
      <c r="M221" s="31"/>
      <c r="N221" s="32"/>
      <c r="O221" s="7"/>
      <c r="P221" s="7"/>
      <c r="Q221" s="7"/>
      <c r="R221" s="7"/>
    </row>
    <row r="222" ht="14" customHeight="1">
      <c r="A222" t="s" s="159">
        <v>359</v>
      </c>
      <c r="B222" t="s" s="130">
        <v>360</v>
      </c>
      <c r="C222" s="131">
        <v>5.18</v>
      </c>
      <c r="D222" s="132"/>
      <c r="E222" s="166">
        <f>C222*D222</f>
        <v>0</v>
      </c>
      <c r="F222" s="32"/>
      <c r="G222" t="s" s="71">
        <v>361</v>
      </c>
      <c r="H222" t="s" s="72">
        <v>167</v>
      </c>
      <c r="I222" s="119">
        <v>14.5</v>
      </c>
      <c r="J222" s="73"/>
      <c r="K222" s="74">
        <f>I222*J222</f>
        <v>0</v>
      </c>
      <c r="L222" s="31"/>
      <c r="M222" s="31"/>
      <c r="N222" s="32"/>
      <c r="O222" s="7"/>
      <c r="P222" s="7"/>
      <c r="Q222" s="7"/>
      <c r="R222" s="7"/>
    </row>
    <row r="223" ht="14" customHeight="1">
      <c r="A223" t="s" s="219">
        <v>362</v>
      </c>
      <c r="B223" t="s" s="220">
        <v>363</v>
      </c>
      <c r="C223" s="131">
        <v>3.68</v>
      </c>
      <c r="D223" s="132"/>
      <c r="E223" s="139"/>
      <c r="F223" s="135"/>
      <c r="G223" t="s" s="71">
        <v>364</v>
      </c>
      <c r="H223" t="s" s="72">
        <v>257</v>
      </c>
      <c r="I223" s="179">
        <v>11.5</v>
      </c>
      <c r="J223" s="73"/>
      <c r="K223" s="74">
        <f>I223*J223</f>
        <v>0</v>
      </c>
      <c r="L223" s="31"/>
      <c r="M223" s="31"/>
      <c r="N223" s="32"/>
      <c r="O223" s="7"/>
      <c r="P223" s="7"/>
      <c r="Q223" s="7"/>
      <c r="R223" s="7"/>
    </row>
    <row r="224" ht="14" customHeight="1">
      <c r="A224" t="s" s="219">
        <v>365</v>
      </c>
      <c r="B224" t="s" s="220">
        <v>363</v>
      </c>
      <c r="C224" s="131">
        <v>3.72</v>
      </c>
      <c r="D224" s="132"/>
      <c r="E224" s="139"/>
      <c r="F224" s="135"/>
      <c r="G224" t="s" s="66">
        <v>366</v>
      </c>
      <c r="H224" t="s" s="72">
        <v>367</v>
      </c>
      <c r="I224" s="68">
        <v>18.9</v>
      </c>
      <c r="J224" s="73"/>
      <c r="K224" s="74">
        <f>I224*J224</f>
        <v>0</v>
      </c>
      <c r="L224" s="31"/>
      <c r="M224" s="31"/>
      <c r="N224" s="32"/>
      <c r="O224" s="7"/>
      <c r="P224" s="7"/>
      <c r="Q224" s="7"/>
      <c r="R224" s="7"/>
    </row>
    <row r="225" ht="14" customHeight="1">
      <c r="A225" t="s" s="219">
        <v>368</v>
      </c>
      <c r="B225" t="s" s="130">
        <v>369</v>
      </c>
      <c r="C225" s="131">
        <v>6.15</v>
      </c>
      <c r="D225" s="132"/>
      <c r="E225" s="166">
        <f>C225*D225</f>
        <v>0</v>
      </c>
      <c r="F225" s="32"/>
      <c r="G225" t="s" s="71">
        <v>370</v>
      </c>
      <c r="H225" t="s" s="72">
        <v>371</v>
      </c>
      <c r="I225" s="68">
        <v>3.8</v>
      </c>
      <c r="J225" s="73"/>
      <c r="K225" s="74">
        <f>I225*J225</f>
        <v>0</v>
      </c>
      <c r="L225" s="31"/>
      <c r="M225" s="31"/>
      <c r="N225" s="32"/>
      <c r="O225" s="7"/>
      <c r="P225" s="7"/>
      <c r="Q225" s="7"/>
      <c r="R225" s="7"/>
    </row>
    <row r="226" ht="14" customHeight="1">
      <c r="A226" t="s" s="214">
        <v>372</v>
      </c>
      <c r="B226" s="123"/>
      <c r="C226" s="174"/>
      <c r="D226" s="221"/>
      <c r="E226" s="222"/>
      <c r="F226" s="32"/>
      <c r="G226" t="s" s="71">
        <v>373</v>
      </c>
      <c r="H226" t="s" s="72">
        <v>371</v>
      </c>
      <c r="I226" s="68">
        <v>4.5</v>
      </c>
      <c r="J226" s="73"/>
      <c r="K226" s="74">
        <f>I226*J226</f>
        <v>0</v>
      </c>
      <c r="L226" s="31"/>
      <c r="M226" s="31"/>
      <c r="N226" s="32"/>
      <c r="O226" s="7"/>
      <c r="P226" s="7"/>
      <c r="Q226" s="7"/>
      <c r="R226" s="7"/>
    </row>
    <row r="227" ht="14" customHeight="1">
      <c r="A227" t="s" s="223">
        <v>374</v>
      </c>
      <c r="B227" t="s" s="72">
        <v>269</v>
      </c>
      <c r="C227" s="68">
        <v>3.95</v>
      </c>
      <c r="D227" s="73"/>
      <c r="E227" s="74">
        <f>C227*D227</f>
        <v>0</v>
      </c>
      <c r="F227" s="32"/>
      <c r="G227" t="s" s="71">
        <v>375</v>
      </c>
      <c r="H227" t="s" s="72">
        <v>376</v>
      </c>
      <c r="I227" s="68">
        <v>4.75</v>
      </c>
      <c r="J227" s="73"/>
      <c r="K227" s="74">
        <f>I227*J227</f>
        <v>0</v>
      </c>
      <c r="L227" s="31"/>
      <c r="M227" s="31"/>
      <c r="N227" s="32"/>
      <c r="O227" s="7"/>
      <c r="P227" s="7"/>
      <c r="Q227" s="7"/>
      <c r="R227" s="7"/>
    </row>
    <row r="228" ht="13" customHeight="1">
      <c r="A228" t="s" s="71">
        <v>377</v>
      </c>
      <c r="B228" t="s" s="175">
        <v>269</v>
      </c>
      <c r="C228" s="119">
        <v>3.95</v>
      </c>
      <c r="D228" s="120"/>
      <c r="E228" s="74">
        <f>C228*D228</f>
        <v>0</v>
      </c>
      <c r="F228" s="32"/>
      <c r="G228" t="s" s="71">
        <v>378</v>
      </c>
      <c r="H228" t="s" s="72">
        <v>376</v>
      </c>
      <c r="I228" s="68">
        <v>5.8</v>
      </c>
      <c r="J228" s="73"/>
      <c r="K228" s="74">
        <f>I228*J228</f>
        <v>0</v>
      </c>
      <c r="L228" s="31"/>
      <c r="M228" s="31"/>
      <c r="N228" s="32"/>
      <c r="O228" s="7"/>
      <c r="P228" s="7"/>
      <c r="Q228" s="7"/>
      <c r="R228" s="7"/>
    </row>
    <row r="229" ht="13" customHeight="1">
      <c r="A229" t="s" s="159">
        <v>379</v>
      </c>
      <c r="B229" t="s" s="130">
        <v>380</v>
      </c>
      <c r="C229" s="131">
        <v>5.95</v>
      </c>
      <c r="D229" s="161"/>
      <c r="E229" s="74">
        <f>C229*D229</f>
        <v>0</v>
      </c>
      <c r="F229" s="32"/>
      <c r="G229" t="s" s="71">
        <v>381</v>
      </c>
      <c r="H229" t="s" s="72">
        <v>382</v>
      </c>
      <c r="I229" s="68">
        <v>5.35</v>
      </c>
      <c r="J229" s="73"/>
      <c r="K229" s="74">
        <f>I229*J229</f>
        <v>0</v>
      </c>
      <c r="L229" s="31"/>
      <c r="M229" s="31"/>
      <c r="N229" s="32"/>
      <c r="O229" s="7"/>
      <c r="P229" s="7"/>
      <c r="Q229" s="7"/>
      <c r="R229" s="7"/>
    </row>
    <row r="230" ht="13" customHeight="1">
      <c r="A230" t="s" s="159">
        <v>383</v>
      </c>
      <c r="B230" t="s" s="130">
        <v>380</v>
      </c>
      <c r="C230" s="131">
        <v>5.95</v>
      </c>
      <c r="D230" s="161"/>
      <c r="E230" s="74">
        <f>C230*D230</f>
        <v>0</v>
      </c>
      <c r="F230" s="32"/>
      <c r="G230" t="s" s="214">
        <v>384</v>
      </c>
      <c r="H230" s="104"/>
      <c r="I230" s="104"/>
      <c r="J230" s="104"/>
      <c r="K230" s="104"/>
      <c r="L230" s="7"/>
      <c r="M230" s="7"/>
      <c r="N230" s="7"/>
      <c r="O230" s="7"/>
      <c r="P230" s="7"/>
      <c r="Q230" s="7"/>
      <c r="R230" s="7"/>
    </row>
    <row r="231" ht="13" customHeight="1">
      <c r="A231" t="s" s="159">
        <v>385</v>
      </c>
      <c r="B231" t="s" s="130">
        <v>386</v>
      </c>
      <c r="C231" s="131">
        <v>3.95</v>
      </c>
      <c r="D231" s="161"/>
      <c r="E231" s="74">
        <f>C231*D231</f>
        <v>0</v>
      </c>
      <c r="F231" s="32"/>
      <c r="G231" t="s" s="224">
        <v>387</v>
      </c>
      <c r="H231" t="s" s="72">
        <v>388</v>
      </c>
      <c r="I231" s="68">
        <v>4.99</v>
      </c>
      <c r="J231" s="73"/>
      <c r="K231" s="74">
        <f>I231*J231</f>
        <v>0</v>
      </c>
      <c r="L231" s="31"/>
      <c r="M231" s="31"/>
      <c r="N231" s="32"/>
      <c r="O231" s="7"/>
      <c r="P231" s="7"/>
      <c r="Q231" s="7"/>
      <c r="R231" s="7"/>
    </row>
    <row r="232" ht="14" customHeight="1">
      <c r="A232" t="s" s="159">
        <v>389</v>
      </c>
      <c r="B232" t="s" s="130">
        <v>390</v>
      </c>
      <c r="C232" s="131">
        <v>3.1</v>
      </c>
      <c r="D232" s="161"/>
      <c r="E232" s="74">
        <f>C232*D232</f>
        <v>0</v>
      </c>
      <c r="F232" s="32"/>
      <c r="G232" t="s" s="71">
        <v>391</v>
      </c>
      <c r="H232" t="s" s="72">
        <v>392</v>
      </c>
      <c r="I232" s="68">
        <v>5.67</v>
      </c>
      <c r="J232" s="73"/>
      <c r="K232" s="74">
        <f>I232*J232</f>
        <v>0</v>
      </c>
      <c r="L232" s="31"/>
      <c r="M232" s="31"/>
      <c r="N232" s="32"/>
      <c r="O232" s="7"/>
      <c r="P232" s="7"/>
      <c r="Q232" s="7"/>
      <c r="R232" s="7"/>
    </row>
    <row r="233" ht="14" customHeight="1">
      <c r="A233" t="s" s="71">
        <v>393</v>
      </c>
      <c r="B233" t="s" s="178">
        <v>394</v>
      </c>
      <c r="C233" s="179">
        <v>2.1</v>
      </c>
      <c r="D233" s="180"/>
      <c r="E233" s="225">
        <f>C233*D233</f>
        <v>0</v>
      </c>
      <c r="F233" s="135"/>
      <c r="G233" t="s" s="66">
        <v>395</v>
      </c>
      <c r="H233" t="s" s="175">
        <v>292</v>
      </c>
      <c r="I233" s="119">
        <v>12.61</v>
      </c>
      <c r="J233" s="120"/>
      <c r="K233" s="121">
        <f>I233*J233</f>
        <v>0</v>
      </c>
      <c r="L233" s="31"/>
      <c r="M233" s="31"/>
      <c r="N233" s="32"/>
      <c r="O233" s="7"/>
      <c r="P233" s="7"/>
      <c r="Q233" s="7"/>
      <c r="R233" s="7"/>
    </row>
    <row r="234" ht="14" customHeight="1">
      <c r="A234" t="s" s="71">
        <v>396</v>
      </c>
      <c r="B234" t="s" s="72">
        <v>397</v>
      </c>
      <c r="C234" s="68">
        <v>3.4</v>
      </c>
      <c r="D234" s="73"/>
      <c r="E234" s="74">
        <f>C234*D234</f>
        <v>0</v>
      </c>
      <c r="F234" s="32"/>
      <c r="G234" t="s" s="214">
        <v>398</v>
      </c>
      <c r="H234" s="123"/>
      <c r="I234" s="123"/>
      <c r="J234" s="123"/>
      <c r="K234" s="123"/>
      <c r="L234" s="7"/>
      <c r="M234" s="7"/>
      <c r="N234" s="7"/>
      <c r="O234" s="7"/>
      <c r="P234" s="7"/>
      <c r="Q234" s="7"/>
      <c r="R234" s="7"/>
    </row>
    <row r="235" ht="14" customHeight="1">
      <c r="A235" t="s" s="226">
        <v>399</v>
      </c>
      <c r="B235" s="88"/>
      <c r="C235" s="88"/>
      <c r="D235" s="88"/>
      <c r="E235" s="88"/>
      <c r="F235" s="7"/>
      <c r="G235" t="s" s="227">
        <v>400</v>
      </c>
      <c r="H235" t="s" s="72">
        <v>401</v>
      </c>
      <c r="I235" s="68">
        <v>3.5</v>
      </c>
      <c r="J235" s="73"/>
      <c r="K235" s="74">
        <f>I235*J235</f>
        <v>0</v>
      </c>
      <c r="L235" s="31"/>
      <c r="M235" s="31"/>
      <c r="N235" s="32"/>
      <c r="O235" s="7"/>
      <c r="P235" s="7"/>
      <c r="Q235" s="7"/>
      <c r="R235" s="7"/>
    </row>
    <row r="236" ht="14" customHeight="1">
      <c r="A236" t="s" s="223">
        <v>402</v>
      </c>
      <c r="B236" t="s" s="228">
        <v>403</v>
      </c>
      <c r="C236" s="229">
        <v>6.9</v>
      </c>
      <c r="D236" s="230"/>
      <c r="E236" s="231">
        <f>C236*D236</f>
        <v>0</v>
      </c>
      <c r="F236" s="135"/>
      <c r="G236" t="s" s="227">
        <v>404</v>
      </c>
      <c r="H236" t="s" s="72">
        <v>405</v>
      </c>
      <c r="I236" s="68">
        <v>3.9</v>
      </c>
      <c r="J236" s="73"/>
      <c r="K236" s="74">
        <f>I236*J236</f>
        <v>0</v>
      </c>
      <c r="L236" s="31"/>
      <c r="M236" s="31"/>
      <c r="N236" s="32"/>
      <c r="O236" s="7"/>
      <c r="P236" s="7"/>
      <c r="Q236" s="7"/>
      <c r="R236" s="7"/>
    </row>
    <row r="237" ht="14" customHeight="1">
      <c r="A237" t="s" s="223">
        <v>406</v>
      </c>
      <c r="B237" t="s" s="228">
        <v>407</v>
      </c>
      <c r="C237" s="229">
        <v>6</v>
      </c>
      <c r="D237" s="230"/>
      <c r="E237" s="232">
        <f>C237*D237</f>
        <v>0</v>
      </c>
      <c r="F237" s="32"/>
      <c r="G237" t="s" s="227">
        <v>408</v>
      </c>
      <c r="H237" t="s" s="72">
        <v>405</v>
      </c>
      <c r="I237" s="68">
        <v>3.5</v>
      </c>
      <c r="J237" s="73"/>
      <c r="K237" s="74">
        <f>I237*J237</f>
        <v>0</v>
      </c>
      <c r="L237" s="31"/>
      <c r="M237" s="31"/>
      <c r="N237" s="32"/>
      <c r="O237" s="7"/>
      <c r="P237" s="7"/>
      <c r="Q237" s="7"/>
      <c r="R237" s="7"/>
    </row>
    <row r="238" ht="14" customHeight="1">
      <c r="A238" t="s" s="71">
        <v>409</v>
      </c>
      <c r="B238" t="s" s="72">
        <v>410</v>
      </c>
      <c r="C238" s="68">
        <v>2.9</v>
      </c>
      <c r="D238" s="73"/>
      <c r="E238" s="225">
        <f>C238*D238</f>
        <v>0</v>
      </c>
      <c r="F238" s="135"/>
      <c r="G238" t="s" s="227">
        <v>411</v>
      </c>
      <c r="H238" t="s" s="72">
        <v>401</v>
      </c>
      <c r="I238" s="119">
        <v>3.5</v>
      </c>
      <c r="J238" s="73"/>
      <c r="K238" s="74">
        <f>I238*J238</f>
        <v>0</v>
      </c>
      <c r="L238" s="31"/>
      <c r="M238" s="31"/>
      <c r="N238" s="32"/>
      <c r="O238" s="7"/>
      <c r="P238" s="7"/>
      <c r="Q238" s="7"/>
      <c r="R238" s="7"/>
    </row>
    <row r="239" ht="14" customHeight="1">
      <c r="A239" t="s" s="214">
        <v>412</v>
      </c>
      <c r="B239" s="104"/>
      <c r="C239" s="93"/>
      <c r="D239" s="92"/>
      <c r="E239" s="233"/>
      <c r="F239" s="135"/>
      <c r="G239" t="s" s="234">
        <v>413</v>
      </c>
      <c r="H239" t="s" s="96">
        <v>414</v>
      </c>
      <c r="I239" s="131">
        <v>4.1</v>
      </c>
      <c r="J239" s="235"/>
      <c r="K239" s="74">
        <f>I239*J239</f>
        <v>0</v>
      </c>
      <c r="L239" s="31"/>
      <c r="M239" s="31"/>
      <c r="N239" s="32"/>
      <c r="O239" s="7"/>
      <c r="P239" s="7"/>
      <c r="Q239" s="7"/>
      <c r="R239" s="7"/>
    </row>
    <row r="240" ht="14" customHeight="1">
      <c r="A240" t="s" s="71">
        <v>415</v>
      </c>
      <c r="B240" t="s" s="72">
        <v>416</v>
      </c>
      <c r="C240" s="68">
        <v>5.5</v>
      </c>
      <c r="D240" s="73"/>
      <c r="E240" s="225">
        <f>C240*D240</f>
        <v>0</v>
      </c>
      <c r="F240" s="135"/>
      <c r="G240" t="s" s="234">
        <v>417</v>
      </c>
      <c r="H240" t="s" s="96">
        <v>414</v>
      </c>
      <c r="I240" s="131">
        <v>4.1</v>
      </c>
      <c r="J240" s="235"/>
      <c r="K240" s="74">
        <f>I240*J240</f>
        <v>0</v>
      </c>
      <c r="L240" s="31"/>
      <c r="M240" s="31"/>
      <c r="N240" s="32"/>
      <c r="O240" s="7"/>
      <c r="P240" s="7"/>
      <c r="Q240" s="7"/>
      <c r="R240" s="7"/>
    </row>
    <row r="241" ht="14" customHeight="1">
      <c r="A241" t="s" s="71">
        <v>418</v>
      </c>
      <c r="B241" t="s" s="72">
        <v>419</v>
      </c>
      <c r="C241" s="68">
        <v>4.8</v>
      </c>
      <c r="D241" s="73"/>
      <c r="E241" s="225">
        <f>C241*D241</f>
        <v>0</v>
      </c>
      <c r="F241" s="135"/>
      <c r="G241" t="s" s="214">
        <v>420</v>
      </c>
      <c r="H241" s="104"/>
      <c r="I241" s="174"/>
      <c r="J241" s="92"/>
      <c r="K241" s="104"/>
      <c r="L241" s="7"/>
      <c r="M241" s="7"/>
      <c r="N241" s="7"/>
      <c r="O241" s="7"/>
      <c r="P241" s="7"/>
      <c r="Q241" s="7"/>
      <c r="R241" s="7"/>
    </row>
    <row r="242" ht="14" customHeight="1">
      <c r="A242" t="s" s="71">
        <v>421</v>
      </c>
      <c r="B242" t="s" s="72">
        <v>422</v>
      </c>
      <c r="C242" s="68">
        <v>3.71</v>
      </c>
      <c r="D242" s="73"/>
      <c r="E242" s="225">
        <f>C242*D242</f>
        <v>0</v>
      </c>
      <c r="F242" s="135"/>
      <c r="G242" t="s" s="71">
        <v>423</v>
      </c>
      <c r="H242" t="s" s="72">
        <v>356</v>
      </c>
      <c r="I242" s="68">
        <v>3.9</v>
      </c>
      <c r="J242" s="73"/>
      <c r="K242" s="74">
        <f>I242*J242</f>
        <v>0</v>
      </c>
      <c r="L242" s="31"/>
      <c r="M242" s="31"/>
      <c r="N242" s="32"/>
      <c r="O242" s="7"/>
      <c r="P242" s="7"/>
      <c r="Q242" s="7"/>
      <c r="R242" s="7"/>
    </row>
    <row r="243" ht="14" customHeight="1">
      <c r="A243" t="s" s="71">
        <v>424</v>
      </c>
      <c r="B243" t="s" s="72">
        <v>425</v>
      </c>
      <c r="C243" s="68">
        <v>5.2</v>
      </c>
      <c r="D243" s="73"/>
      <c r="E243" s="74">
        <f>C243*D243</f>
        <v>0</v>
      </c>
      <c r="F243" s="32"/>
      <c r="G243" t="s" s="71">
        <v>426</v>
      </c>
      <c r="H243" t="s" s="72">
        <v>356</v>
      </c>
      <c r="I243" s="68">
        <v>4.3</v>
      </c>
      <c r="J243" s="73"/>
      <c r="K243" s="74">
        <f>I243*J243</f>
        <v>0</v>
      </c>
      <c r="L243" s="31"/>
      <c r="M243" s="31"/>
      <c r="N243" s="32"/>
      <c r="O243" s="7"/>
      <c r="P243" s="7"/>
      <c r="Q243" s="7"/>
      <c r="R243" s="7"/>
    </row>
    <row r="244" ht="14" customHeight="1">
      <c r="A244" t="s" s="223">
        <v>427</v>
      </c>
      <c r="B244" t="s" s="228">
        <v>428</v>
      </c>
      <c r="C244" s="229">
        <v>3.5</v>
      </c>
      <c r="D244" s="73"/>
      <c r="E244" s="74">
        <f>C244*D244</f>
        <v>0</v>
      </c>
      <c r="F244" s="32"/>
      <c r="G244" t="s" s="71">
        <v>429</v>
      </c>
      <c r="H244" t="s" s="72">
        <v>430</v>
      </c>
      <c r="I244" s="68">
        <v>3.9</v>
      </c>
      <c r="J244" s="73"/>
      <c r="K244" s="74">
        <f>I244*J244</f>
        <v>0</v>
      </c>
      <c r="L244" s="31"/>
      <c r="M244" s="31"/>
      <c r="N244" s="32"/>
      <c r="O244" s="7"/>
      <c r="P244" s="7"/>
      <c r="Q244" s="7"/>
      <c r="R244" s="7"/>
    </row>
    <row r="245" ht="14" customHeight="1">
      <c r="A245" t="s" s="223">
        <v>431</v>
      </c>
      <c r="B245" t="s" s="228">
        <v>356</v>
      </c>
      <c r="C245" s="229">
        <v>8.77</v>
      </c>
      <c r="D245" s="73"/>
      <c r="E245" s="74">
        <f>C245*D245</f>
        <v>0</v>
      </c>
      <c r="F245" s="32"/>
      <c r="G245" t="s" s="71">
        <v>432</v>
      </c>
      <c r="H245" t="s" s="72">
        <v>433</v>
      </c>
      <c r="I245" s="68">
        <v>3.1</v>
      </c>
      <c r="J245" s="236"/>
      <c r="K245" s="74">
        <f>I245*J245</f>
        <v>0</v>
      </c>
      <c r="L245" s="31"/>
      <c r="M245" s="31"/>
      <c r="N245" s="32"/>
      <c r="O245" s="7"/>
      <c r="P245" s="7"/>
      <c r="Q245" s="7"/>
      <c r="R245" s="7"/>
    </row>
    <row r="246" ht="14" customHeight="1">
      <c r="A246" t="s" s="237">
        <v>434</v>
      </c>
      <c r="B246" t="s" s="228">
        <v>356</v>
      </c>
      <c r="C246" s="229">
        <v>8</v>
      </c>
      <c r="D246" s="73"/>
      <c r="E246" s="74">
        <f>C246*D246</f>
        <v>0</v>
      </c>
      <c r="F246" s="32"/>
      <c r="G246" t="s" s="71">
        <v>435</v>
      </c>
      <c r="H246" t="s" s="72">
        <v>247</v>
      </c>
      <c r="I246" s="68">
        <v>3.8</v>
      </c>
      <c r="J246" s="73"/>
      <c r="K246" s="74">
        <f>I246*J246</f>
        <v>0</v>
      </c>
      <c r="L246" s="31"/>
      <c r="M246" s="31"/>
      <c r="N246" s="32"/>
      <c r="O246" s="7"/>
      <c r="P246" s="7"/>
      <c r="Q246" s="7"/>
      <c r="R246" s="7"/>
    </row>
    <row r="247" ht="14" customHeight="1">
      <c r="A247" s="7"/>
      <c r="B247" s="27"/>
      <c r="C247" s="27"/>
      <c r="D247" s="27"/>
      <c r="E247" s="30"/>
      <c r="F247" s="32"/>
      <c r="G247" t="s" s="71">
        <v>436</v>
      </c>
      <c r="H247" t="s" s="72">
        <v>437</v>
      </c>
      <c r="I247" s="68">
        <v>2.3</v>
      </c>
      <c r="J247" s="73"/>
      <c r="K247" s="74">
        <f>I247*J247</f>
        <v>0</v>
      </c>
      <c r="L247" s="31"/>
      <c r="M247" s="31"/>
      <c r="N247" s="32"/>
      <c r="O247" s="7"/>
      <c r="P247" s="7"/>
      <c r="Q247" s="7"/>
      <c r="R247" s="7"/>
    </row>
    <row r="248" ht="14" customHeight="1">
      <c r="A248" s="100"/>
      <c r="B248" s="100"/>
      <c r="C248" s="89"/>
      <c r="D248" s="115"/>
      <c r="E248" s="238"/>
      <c r="F248" s="32"/>
      <c r="G248" t="s" s="71">
        <v>438</v>
      </c>
      <c r="H248" t="s" s="72">
        <v>439</v>
      </c>
      <c r="I248" s="68">
        <v>6.15</v>
      </c>
      <c r="J248" s="73"/>
      <c r="K248" s="74">
        <f>I248*J248</f>
        <v>0</v>
      </c>
      <c r="L248" s="31"/>
      <c r="M248" s="31"/>
      <c r="N248" s="32"/>
      <c r="O248" s="7"/>
      <c r="P248" s="7"/>
      <c r="Q248" s="7"/>
      <c r="R248" s="7"/>
    </row>
    <row r="249" ht="14" customHeight="1">
      <c r="A249" s="100"/>
      <c r="B249" s="100"/>
      <c r="C249" s="89"/>
      <c r="D249" s="115"/>
      <c r="E249" s="239">
        <f>SUM(E201:E215,E217:E225,E227:E235,E236:E238,E240:E246)</f>
        <v>0</v>
      </c>
      <c r="F249" s="32"/>
      <c r="G249" t="s" s="71">
        <v>440</v>
      </c>
      <c r="H249" t="s" s="72">
        <v>277</v>
      </c>
      <c r="I249" s="68">
        <v>3.8</v>
      </c>
      <c r="J249" s="73"/>
      <c r="K249" s="74">
        <f>I249*J249</f>
        <v>0</v>
      </c>
      <c r="L249" s="31"/>
      <c r="M249" s="31"/>
      <c r="N249" s="32"/>
      <c r="O249" s="7"/>
      <c r="P249" s="7"/>
      <c r="Q249" s="7"/>
      <c r="R249" s="7"/>
    </row>
    <row r="250" ht="14" customHeight="1">
      <c r="A250" t="s" s="57">
        <v>441</v>
      </c>
      <c r="B250" s="7"/>
      <c r="C250" s="53"/>
      <c r="D250" s="53"/>
      <c r="E250" s="240"/>
      <c r="F250" s="62"/>
      <c r="G250" s="7"/>
      <c r="H250" s="27"/>
      <c r="I250" s="27"/>
      <c r="J250" s="27"/>
      <c r="K250" s="241"/>
      <c r="L250" s="7"/>
      <c r="M250" s="7"/>
      <c r="N250" s="7"/>
      <c r="O250" s="7"/>
      <c r="P250" s="7"/>
      <c r="Q250" s="7"/>
      <c r="R250" s="7"/>
    </row>
    <row r="251" ht="14" customHeight="1">
      <c r="A251" t="s" s="214">
        <v>442</v>
      </c>
      <c r="B251" s="95"/>
      <c r="C251" t="s" s="63">
        <v>15</v>
      </c>
      <c r="D251" t="s" s="64">
        <v>16</v>
      </c>
      <c r="E251" t="s" s="65">
        <v>17</v>
      </c>
      <c r="F251" s="62"/>
      <c r="G251" s="7"/>
      <c r="H251" s="7"/>
      <c r="I251" s="7"/>
      <c r="J251" s="7"/>
      <c r="K251" s="173">
        <f>SUM(K216:K218,K220:K229,K231:K233,K235:K240,K242:K249,K246:K249)</f>
        <v>0</v>
      </c>
      <c r="L251" s="7"/>
      <c r="M251" s="7"/>
      <c r="N251" s="7"/>
      <c r="O251" s="7"/>
      <c r="P251" s="7"/>
      <c r="Q251" s="7"/>
      <c r="R251" s="7"/>
    </row>
    <row r="252" ht="14" customHeight="1">
      <c r="A252" t="s" s="242">
        <v>443</v>
      </c>
      <c r="B252" t="s" s="72">
        <v>62</v>
      </c>
      <c r="C252" s="243">
        <v>2.92</v>
      </c>
      <c r="D252" s="73"/>
      <c r="E252" s="74">
        <f>C252*D252</f>
        <v>0</v>
      </c>
      <c r="F252" s="62"/>
      <c r="G252" s="7"/>
      <c r="H252" s="7"/>
      <c r="I252" s="53"/>
      <c r="J252" s="53"/>
      <c r="K252" s="152"/>
      <c r="L252" s="7"/>
      <c r="M252" s="7"/>
      <c r="N252" s="7"/>
      <c r="O252" s="7"/>
      <c r="P252" s="7"/>
      <c r="Q252" s="7"/>
      <c r="R252" s="7"/>
    </row>
    <row r="253" ht="14" customHeight="1">
      <c r="A253" t="s" s="242">
        <v>444</v>
      </c>
      <c r="B253" t="s" s="72">
        <v>62</v>
      </c>
      <c r="C253" s="243">
        <v>3.25</v>
      </c>
      <c r="D253" s="73"/>
      <c r="E253" s="74">
        <f>C253*D253</f>
        <v>0</v>
      </c>
      <c r="F253" s="62"/>
      <c r="G253" t="s" s="57">
        <v>445</v>
      </c>
      <c r="H253" s="95"/>
      <c r="I253" t="s" s="63">
        <v>15</v>
      </c>
      <c r="J253" t="s" s="64">
        <v>16</v>
      </c>
      <c r="K253" t="s" s="65">
        <v>17</v>
      </c>
      <c r="L253" s="31"/>
      <c r="M253" s="31"/>
      <c r="N253" s="32"/>
      <c r="O253" s="7"/>
      <c r="P253" s="7"/>
      <c r="Q253" s="7"/>
      <c r="R253" s="7"/>
    </row>
    <row r="254" ht="14" customHeight="1">
      <c r="A254" t="s" s="242">
        <v>446</v>
      </c>
      <c r="B254" t="s" s="72">
        <v>62</v>
      </c>
      <c r="C254" s="243">
        <v>3.3</v>
      </c>
      <c r="D254" s="73"/>
      <c r="E254" s="74">
        <f>C254*D254</f>
        <v>0</v>
      </c>
      <c r="F254" s="62"/>
      <c r="G254" t="s" s="237">
        <v>447</v>
      </c>
      <c r="H254" t="s" s="72">
        <v>448</v>
      </c>
      <c r="I254" s="68">
        <v>4.1</v>
      </c>
      <c r="J254" s="73"/>
      <c r="K254" s="74">
        <f>I254*J254</f>
        <v>0</v>
      </c>
      <c r="L254" s="31"/>
      <c r="M254" s="31"/>
      <c r="N254" s="32"/>
      <c r="O254" s="7"/>
      <c r="P254" s="7"/>
      <c r="Q254" s="7"/>
      <c r="R254" s="7"/>
    </row>
    <row r="255" ht="14" customHeight="1">
      <c r="A255" t="s" s="244">
        <v>449</v>
      </c>
      <c r="B255" t="s" s="72">
        <v>62</v>
      </c>
      <c r="C255" s="243">
        <v>3.44</v>
      </c>
      <c r="D255" s="73"/>
      <c r="E255" s="74">
        <f>C255*D255</f>
        <v>0</v>
      </c>
      <c r="F255" s="62"/>
      <c r="G255" t="s" s="186">
        <v>450</v>
      </c>
      <c r="H255" t="s" s="72">
        <v>451</v>
      </c>
      <c r="I255" s="68">
        <v>3.7</v>
      </c>
      <c r="J255" s="73"/>
      <c r="K255" s="74">
        <f>I255*J255</f>
        <v>0</v>
      </c>
      <c r="L255" s="31"/>
      <c r="M255" s="31"/>
      <c r="N255" s="32"/>
      <c r="O255" s="7"/>
      <c r="P255" s="7"/>
      <c r="Q255" s="7"/>
      <c r="R255" s="7"/>
    </row>
    <row r="256" ht="14" customHeight="1">
      <c r="A256" t="s" s="244">
        <v>452</v>
      </c>
      <c r="B256" t="s" s="72">
        <v>62</v>
      </c>
      <c r="C256" s="243">
        <v>3.1</v>
      </c>
      <c r="D256" s="73"/>
      <c r="E256" s="74">
        <f>C256*D256</f>
        <v>0</v>
      </c>
      <c r="F256" s="62"/>
      <c r="G256" t="s" s="186">
        <v>453</v>
      </c>
      <c r="H256" t="s" s="72">
        <v>337</v>
      </c>
      <c r="I256" s="68">
        <v>3.8</v>
      </c>
      <c r="J256" s="73"/>
      <c r="K256" s="74">
        <f>I256*J256</f>
        <v>0</v>
      </c>
      <c r="L256" s="31"/>
      <c r="M256" s="31"/>
      <c r="N256" s="32"/>
      <c r="O256" s="7"/>
      <c r="P256" s="7"/>
      <c r="Q256" s="7"/>
      <c r="R256" s="7"/>
    </row>
    <row r="257" ht="14" customHeight="1">
      <c r="A257" t="s" s="244">
        <v>454</v>
      </c>
      <c r="B257" t="s" s="72">
        <v>62</v>
      </c>
      <c r="C257" s="243">
        <v>4.65</v>
      </c>
      <c r="D257" s="73"/>
      <c r="E257" s="74">
        <f>C257*D257</f>
        <v>0</v>
      </c>
      <c r="F257" s="62"/>
      <c r="G257" t="s" s="186">
        <v>455</v>
      </c>
      <c r="H257" t="s" s="72">
        <v>171</v>
      </c>
      <c r="I257" s="68">
        <v>4.8</v>
      </c>
      <c r="J257" s="73"/>
      <c r="K257" s="74">
        <f>I257*J257</f>
        <v>0</v>
      </c>
      <c r="L257" s="31"/>
      <c r="M257" s="31"/>
      <c r="N257" s="32"/>
      <c r="O257" s="7"/>
      <c r="P257" s="7"/>
      <c r="Q257" s="7"/>
      <c r="R257" s="7"/>
    </row>
    <row r="258" ht="14" customHeight="1">
      <c r="A258" t="s" s="244">
        <v>456</v>
      </c>
      <c r="B258" t="s" s="72">
        <v>430</v>
      </c>
      <c r="C258" s="243">
        <v>5.1</v>
      </c>
      <c r="D258" s="73"/>
      <c r="E258" s="74">
        <f>C258*D258</f>
        <v>0</v>
      </c>
      <c r="F258" s="62"/>
      <c r="G258" t="s" s="186">
        <v>457</v>
      </c>
      <c r="H258" t="s" s="72">
        <v>171</v>
      </c>
      <c r="I258" s="68">
        <v>5.3</v>
      </c>
      <c r="J258" s="73"/>
      <c r="K258" s="74">
        <f>I258*J258</f>
        <v>0</v>
      </c>
      <c r="L258" s="31"/>
      <c r="M258" s="31"/>
      <c r="N258" s="32"/>
      <c r="O258" s="7"/>
      <c r="P258" s="7"/>
      <c r="Q258" s="7"/>
      <c r="R258" s="7"/>
    </row>
    <row r="259" ht="14" customHeight="1">
      <c r="A259" t="s" s="242">
        <v>458</v>
      </c>
      <c r="B259" t="s" s="72">
        <v>62</v>
      </c>
      <c r="C259" s="243">
        <v>4.9</v>
      </c>
      <c r="D259" s="73"/>
      <c r="E259" s="74">
        <f>C259*D259</f>
        <v>0</v>
      </c>
      <c r="F259" s="62"/>
      <c r="G259" t="s" s="186">
        <v>459</v>
      </c>
      <c r="H259" t="s" s="72">
        <v>179</v>
      </c>
      <c r="I259" s="68">
        <v>4.1</v>
      </c>
      <c r="J259" s="73"/>
      <c r="K259" s="74">
        <f>I259*J259</f>
        <v>0</v>
      </c>
      <c r="L259" s="31"/>
      <c r="M259" s="31"/>
      <c r="N259" s="32"/>
      <c r="O259" s="7"/>
      <c r="P259" s="7"/>
      <c r="Q259" s="7"/>
      <c r="R259" s="7"/>
    </row>
    <row r="260" ht="14" customHeight="1">
      <c r="A260" t="s" s="242">
        <v>460</v>
      </c>
      <c r="B260" t="s" s="175">
        <v>62</v>
      </c>
      <c r="C260" s="245">
        <v>3.1</v>
      </c>
      <c r="D260" s="120"/>
      <c r="E260" s="121">
        <f>C260*D260</f>
        <v>0</v>
      </c>
      <c r="F260" s="62"/>
      <c r="G260" t="s" s="186">
        <v>461</v>
      </c>
      <c r="H260" t="s" s="72">
        <v>337</v>
      </c>
      <c r="I260" s="68">
        <v>3.1</v>
      </c>
      <c r="J260" s="73"/>
      <c r="K260" s="74">
        <f>I260*J260</f>
        <v>0</v>
      </c>
      <c r="L260" s="31"/>
      <c r="M260" s="31"/>
      <c r="N260" s="32"/>
      <c r="O260" s="7"/>
      <c r="P260" s="7"/>
      <c r="Q260" s="7"/>
      <c r="R260" s="7"/>
    </row>
    <row r="261" ht="14" customHeight="1">
      <c r="A261" t="s" s="214">
        <v>462</v>
      </c>
      <c r="B261" s="215"/>
      <c r="C261" s="215"/>
      <c r="D261" s="216"/>
      <c r="E261" s="246"/>
      <c r="F261" s="62"/>
      <c r="G261" t="s" s="186">
        <v>463</v>
      </c>
      <c r="H261" t="s" s="72">
        <v>162</v>
      </c>
      <c r="I261" s="68">
        <v>3.1</v>
      </c>
      <c r="J261" s="73"/>
      <c r="K261" s="74">
        <f>I261*J261</f>
        <v>0</v>
      </c>
      <c r="L261" s="31"/>
      <c r="M261" s="31"/>
      <c r="N261" s="32"/>
      <c r="O261" s="7"/>
      <c r="P261" s="7"/>
      <c r="Q261" s="7"/>
      <c r="R261" s="7"/>
    </row>
    <row r="262" ht="14" customHeight="1">
      <c r="A262" t="s" s="247">
        <v>464</v>
      </c>
      <c r="B262" t="s" s="178">
        <v>167</v>
      </c>
      <c r="C262" s="179">
        <v>4.7</v>
      </c>
      <c r="D262" s="180"/>
      <c r="E262" s="194">
        <f>C262*D262</f>
        <v>0</v>
      </c>
      <c r="F262" s="62"/>
      <c r="G262" t="s" s="186">
        <v>465</v>
      </c>
      <c r="H262" t="s" s="72">
        <v>162</v>
      </c>
      <c r="I262" s="68">
        <v>4.5</v>
      </c>
      <c r="J262" s="73"/>
      <c r="K262" s="74">
        <f>I262*J262</f>
        <v>0</v>
      </c>
      <c r="L262" s="31"/>
      <c r="M262" s="31"/>
      <c r="N262" s="32"/>
      <c r="O262" s="7"/>
      <c r="P262" s="7"/>
      <c r="Q262" s="7"/>
      <c r="R262" s="7"/>
    </row>
    <row r="263" ht="14" customHeight="1">
      <c r="A263" t="s" s="247">
        <v>466</v>
      </c>
      <c r="B263" t="s" s="72">
        <v>167</v>
      </c>
      <c r="C263" s="68">
        <v>4.7</v>
      </c>
      <c r="D263" s="73"/>
      <c r="E263" s="74">
        <f>C263*D263</f>
        <v>0</v>
      </c>
      <c r="F263" s="62"/>
      <c r="G263" t="s" s="186">
        <v>467</v>
      </c>
      <c r="H263" t="s" s="72">
        <v>162</v>
      </c>
      <c r="I263" s="68">
        <v>3.1</v>
      </c>
      <c r="J263" s="73"/>
      <c r="K263" s="74">
        <f>I263*J263</f>
        <v>0</v>
      </c>
      <c r="L263" s="31"/>
      <c r="M263" s="31"/>
      <c r="N263" s="32"/>
      <c r="O263" s="7"/>
      <c r="P263" s="7"/>
      <c r="Q263" s="7"/>
      <c r="R263" s="7"/>
    </row>
    <row r="264" ht="14" customHeight="1">
      <c r="A264" t="s" s="247">
        <v>468</v>
      </c>
      <c r="B264" t="s" s="72">
        <v>469</v>
      </c>
      <c r="C264" s="68">
        <v>4.85</v>
      </c>
      <c r="D264" s="73"/>
      <c r="E264" s="74">
        <f>C264*D264</f>
        <v>0</v>
      </c>
      <c r="F264" s="62"/>
      <c r="G264" t="s" s="186">
        <v>470</v>
      </c>
      <c r="H264" t="s" s="72">
        <v>337</v>
      </c>
      <c r="I264" s="68">
        <v>4.6</v>
      </c>
      <c r="J264" s="73"/>
      <c r="K264" s="74">
        <f>I264*J264</f>
        <v>0</v>
      </c>
      <c r="L264" s="31"/>
      <c r="M264" s="31"/>
      <c r="N264" s="32"/>
      <c r="O264" s="7"/>
      <c r="P264" s="7"/>
      <c r="Q264" s="7"/>
      <c r="R264" s="7"/>
    </row>
    <row r="265" ht="14" customHeight="1">
      <c r="A265" t="s" s="247">
        <v>471</v>
      </c>
      <c r="B265" t="s" s="72">
        <v>469</v>
      </c>
      <c r="C265" s="68">
        <v>5.5</v>
      </c>
      <c r="D265" s="73"/>
      <c r="E265" s="74">
        <f>C265*D265</f>
        <v>0</v>
      </c>
      <c r="F265" s="62"/>
      <c r="G265" t="s" s="186">
        <v>472</v>
      </c>
      <c r="H265" t="s" s="72">
        <v>171</v>
      </c>
      <c r="I265" s="68">
        <v>2.5</v>
      </c>
      <c r="J265" s="73"/>
      <c r="K265" s="74">
        <f>I265*J265</f>
        <v>0</v>
      </c>
      <c r="L265" s="31"/>
      <c r="M265" s="31"/>
      <c r="N265" s="32"/>
      <c r="O265" s="7"/>
      <c r="P265" s="7"/>
      <c r="Q265" s="7"/>
      <c r="R265" s="7"/>
    </row>
    <row r="266" ht="14" customHeight="1">
      <c r="A266" t="s" s="247">
        <v>473</v>
      </c>
      <c r="B266" t="s" s="72">
        <v>474</v>
      </c>
      <c r="C266" s="68">
        <v>2.3</v>
      </c>
      <c r="D266" s="73"/>
      <c r="E266" s="74">
        <f>C266*D266</f>
        <v>0</v>
      </c>
      <c r="F266" s="62"/>
      <c r="G266" t="s" s="186">
        <v>475</v>
      </c>
      <c r="H266" t="s" s="72">
        <v>476</v>
      </c>
      <c r="I266" s="68">
        <v>1.5</v>
      </c>
      <c r="J266" s="73"/>
      <c r="K266" s="74">
        <f>I266*J266</f>
        <v>0</v>
      </c>
      <c r="L266" s="31"/>
      <c r="M266" s="31"/>
      <c r="N266" s="32"/>
      <c r="O266" s="7"/>
      <c r="P266" s="7"/>
      <c r="Q266" s="7"/>
      <c r="R266" s="7"/>
    </row>
    <row r="267" ht="14" customHeight="1">
      <c r="A267" t="s" s="247">
        <v>473</v>
      </c>
      <c r="B267" t="s" s="72">
        <v>62</v>
      </c>
      <c r="C267" s="68">
        <v>7.9</v>
      </c>
      <c r="D267" s="73"/>
      <c r="E267" s="74">
        <f>C267*D267</f>
        <v>0</v>
      </c>
      <c r="F267" s="62"/>
      <c r="G267" t="s" s="186">
        <v>477</v>
      </c>
      <c r="H267" t="s" s="72">
        <v>162</v>
      </c>
      <c r="I267" s="68">
        <v>4.8</v>
      </c>
      <c r="J267" s="73"/>
      <c r="K267" s="74">
        <f>I267*J267</f>
        <v>0</v>
      </c>
      <c r="L267" s="31"/>
      <c r="M267" s="31"/>
      <c r="N267" s="32"/>
      <c r="O267" s="7"/>
      <c r="P267" s="7"/>
      <c r="Q267" s="7"/>
      <c r="R267" s="7"/>
    </row>
    <row r="268" ht="14" customHeight="1">
      <c r="A268" t="s" s="247">
        <v>478</v>
      </c>
      <c r="B268" t="s" s="72">
        <v>479</v>
      </c>
      <c r="C268" s="68">
        <v>4.8</v>
      </c>
      <c r="D268" s="73"/>
      <c r="E268" s="74">
        <f>C268*D268</f>
        <v>0</v>
      </c>
      <c r="F268" s="62"/>
      <c r="G268" t="s" s="186">
        <v>480</v>
      </c>
      <c r="H268" t="s" s="72">
        <v>481</v>
      </c>
      <c r="I268" s="68">
        <v>3.6</v>
      </c>
      <c r="J268" s="73"/>
      <c r="K268" s="74">
        <f>I268*J268</f>
        <v>0</v>
      </c>
      <c r="L268" s="31"/>
      <c r="M268" s="31"/>
      <c r="N268" s="32"/>
      <c r="O268" s="7"/>
      <c r="P268" s="7"/>
      <c r="Q268" s="7"/>
      <c r="R268" s="7"/>
    </row>
    <row r="269" ht="14" customHeight="1">
      <c r="A269" t="s" s="195">
        <v>482</v>
      </c>
      <c r="B269" t="s" s="72">
        <v>483</v>
      </c>
      <c r="C269" s="68">
        <v>3.6</v>
      </c>
      <c r="D269" s="73"/>
      <c r="E269" s="74">
        <f>C269*D269</f>
        <v>0</v>
      </c>
      <c r="F269" s="62"/>
      <c r="G269" t="s" s="186">
        <v>484</v>
      </c>
      <c r="H269" t="s" s="72">
        <v>485</v>
      </c>
      <c r="I269" s="68">
        <v>2.9</v>
      </c>
      <c r="J269" s="73"/>
      <c r="K269" s="74">
        <f>I269*J269</f>
        <v>0</v>
      </c>
      <c r="L269" s="31"/>
      <c r="M269" s="31"/>
      <c r="N269" s="32"/>
      <c r="O269" s="7"/>
      <c r="P269" s="7"/>
      <c r="Q269" s="7"/>
      <c r="R269" s="7"/>
    </row>
    <row r="270" ht="14" customHeight="1">
      <c r="A270" t="s" s="247">
        <v>486</v>
      </c>
      <c r="B270" t="s" s="72">
        <v>487</v>
      </c>
      <c r="C270" s="68">
        <v>2.2</v>
      </c>
      <c r="D270" s="73"/>
      <c r="E270" s="74">
        <f>C270*D270</f>
        <v>0</v>
      </c>
      <c r="F270" s="62"/>
      <c r="G270" t="s" s="186">
        <v>488</v>
      </c>
      <c r="H270" t="s" s="72">
        <v>363</v>
      </c>
      <c r="I270" s="68">
        <v>3.3</v>
      </c>
      <c r="J270" s="73"/>
      <c r="K270" s="74">
        <f>I270*J270</f>
        <v>0</v>
      </c>
      <c r="L270" s="31"/>
      <c r="M270" s="31"/>
      <c r="N270" s="32"/>
      <c r="O270" s="7"/>
      <c r="P270" s="7"/>
      <c r="Q270" s="7"/>
      <c r="R270" s="7"/>
    </row>
    <row r="271" ht="13" customHeight="1">
      <c r="A271" t="s" s="248">
        <v>489</v>
      </c>
      <c r="B271" t="s" s="72">
        <v>487</v>
      </c>
      <c r="C271" s="68">
        <v>2.2</v>
      </c>
      <c r="D271" s="73"/>
      <c r="E271" s="74">
        <f>C271*D271</f>
        <v>0</v>
      </c>
      <c r="F271" s="62"/>
      <c r="G271" t="s" s="186">
        <v>490</v>
      </c>
      <c r="H271" t="s" s="72">
        <v>491</v>
      </c>
      <c r="I271" s="68">
        <v>2.9</v>
      </c>
      <c r="J271" s="73"/>
      <c r="K271" s="74">
        <f>I271*J271</f>
        <v>0</v>
      </c>
      <c r="L271" s="31"/>
      <c r="M271" s="31"/>
      <c r="N271" s="32"/>
      <c r="O271" s="7"/>
      <c r="P271" s="7"/>
      <c r="Q271" s="7"/>
      <c r="R271" s="7"/>
    </row>
    <row r="272" ht="13" customHeight="1">
      <c r="A272" s="100"/>
      <c r="B272" s="103"/>
      <c r="C272" s="103"/>
      <c r="D272" s="103"/>
      <c r="E272" s="249"/>
      <c r="F272" s="62"/>
      <c r="G272" t="s" s="186">
        <v>492</v>
      </c>
      <c r="H272" t="s" s="175">
        <v>491</v>
      </c>
      <c r="I272" s="119">
        <v>2.9</v>
      </c>
      <c r="J272" s="120"/>
      <c r="K272" s="74">
        <f>I272*J272</f>
        <v>0</v>
      </c>
      <c r="L272" s="31"/>
      <c r="M272" s="31"/>
      <c r="N272" s="32"/>
      <c r="O272" s="7"/>
      <c r="P272" s="7"/>
      <c r="Q272" s="7"/>
      <c r="R272" s="7"/>
    </row>
    <row r="273" ht="13" customHeight="1">
      <c r="A273" s="100"/>
      <c r="B273" s="100"/>
      <c r="C273" s="100"/>
      <c r="D273" s="100"/>
      <c r="E273" s="239">
        <f>SUM(E251:E269)</f>
        <v>0</v>
      </c>
      <c r="F273" s="62"/>
      <c r="G273" s="7"/>
      <c r="H273" s="188"/>
      <c r="I273" s="188"/>
      <c r="J273" s="188"/>
      <c r="K273" s="88"/>
      <c r="L273" s="7"/>
      <c r="M273" s="7"/>
      <c r="N273" s="7"/>
      <c r="O273" s="7"/>
      <c r="P273" s="7"/>
      <c r="Q273" s="7"/>
      <c r="R273" s="7"/>
    </row>
    <row r="274" ht="13" customHeight="1">
      <c r="A274" s="7"/>
      <c r="B274" s="7"/>
      <c r="C274" s="7"/>
      <c r="D274" s="7"/>
      <c r="E274" s="188"/>
      <c r="F274" s="35"/>
      <c r="G274" s="7"/>
      <c r="H274" s="7"/>
      <c r="I274" s="7"/>
      <c r="J274" s="7"/>
      <c r="K274" s="117">
        <f>SUM(K254:K272)</f>
        <v>0</v>
      </c>
      <c r="L274" s="7"/>
      <c r="M274" s="7"/>
      <c r="N274" s="7"/>
      <c r="O274" s="7"/>
      <c r="P274" s="7"/>
      <c r="Q274" s="7"/>
      <c r="R274" s="7"/>
    </row>
    <row r="275" ht="13" customHeight="1">
      <c r="A275" s="7"/>
      <c r="B275" s="7"/>
      <c r="C275" s="53"/>
      <c r="D275" s="53"/>
      <c r="E275" s="53"/>
      <c r="F275" s="35"/>
      <c r="G275" s="7"/>
      <c r="H275" s="7"/>
      <c r="I275" s="53"/>
      <c r="J275" s="53"/>
      <c r="K275" s="88"/>
      <c r="L275" s="7"/>
      <c r="M275" s="7"/>
      <c r="N275" s="7"/>
      <c r="O275" s="7"/>
      <c r="P275" s="7"/>
      <c r="Q275" s="7"/>
      <c r="R275" s="7"/>
    </row>
    <row r="276" ht="13" customHeight="1">
      <c r="A276" t="s" s="57">
        <v>493</v>
      </c>
      <c r="B276" s="250"/>
      <c r="C276" t="s" s="125">
        <v>15</v>
      </c>
      <c r="D276" t="s" s="126">
        <v>16</v>
      </c>
      <c r="E276" t="s" s="127">
        <v>17</v>
      </c>
      <c r="F276" s="62"/>
      <c r="G276" t="s" s="57">
        <v>494</v>
      </c>
      <c r="H276" s="95"/>
      <c r="I276" t="s" s="63">
        <v>15</v>
      </c>
      <c r="J276" t="s" s="64">
        <v>16</v>
      </c>
      <c r="K276" t="s" s="65">
        <v>17</v>
      </c>
      <c r="L276" s="31"/>
      <c r="M276" s="31"/>
      <c r="N276" s="32"/>
      <c r="O276" s="7"/>
      <c r="P276" s="7"/>
      <c r="Q276" s="7"/>
      <c r="R276" s="7"/>
    </row>
    <row r="277" ht="14" customHeight="1">
      <c r="A277" t="s" s="206">
        <v>495</v>
      </c>
      <c r="B277" t="s" s="209">
        <v>171</v>
      </c>
      <c r="C277" s="210">
        <v>4.9</v>
      </c>
      <c r="D277" s="211"/>
      <c r="E277" s="212">
        <f>C277*D277</f>
        <v>0</v>
      </c>
      <c r="F277" s="62"/>
      <c r="G277" t="s" s="71">
        <v>496</v>
      </c>
      <c r="H277" t="s" s="72">
        <v>497</v>
      </c>
      <c r="I277" s="68">
        <v>16</v>
      </c>
      <c r="J277" s="73"/>
      <c r="K277" s="74">
        <f>I277*J277</f>
        <v>0</v>
      </c>
      <c r="L277" s="31"/>
      <c r="M277" s="31"/>
      <c r="N277" s="32"/>
      <c r="O277" s="7"/>
      <c r="P277" s="7"/>
      <c r="Q277" s="7"/>
      <c r="R277" s="7"/>
    </row>
    <row r="278" ht="14" customHeight="1">
      <c r="A278" t="s" s="251">
        <v>498</v>
      </c>
      <c r="B278" t="s" s="130">
        <v>171</v>
      </c>
      <c r="C278" s="252">
        <v>14.3</v>
      </c>
      <c r="D278" s="253"/>
      <c r="E278" s="166">
        <f>C278*D278</f>
        <v>0</v>
      </c>
      <c r="F278" s="62"/>
      <c r="G278" t="s" s="71">
        <v>499</v>
      </c>
      <c r="H278" t="s" s="72">
        <v>500</v>
      </c>
      <c r="I278" s="68">
        <v>25.2</v>
      </c>
      <c r="J278" s="73"/>
      <c r="K278" s="74">
        <f>I278*J278</f>
        <v>0</v>
      </c>
      <c r="L278" s="31"/>
      <c r="M278" s="31"/>
      <c r="N278" s="32"/>
      <c r="O278" s="7"/>
      <c r="P278" s="7"/>
      <c r="Q278" s="7"/>
      <c r="R278" s="7"/>
    </row>
    <row r="279" ht="14" customHeight="1">
      <c r="A279" t="s" s="251">
        <v>501</v>
      </c>
      <c r="B279" t="s" s="130">
        <v>171</v>
      </c>
      <c r="C279" s="254">
        <v>14.3</v>
      </c>
      <c r="D279" s="139"/>
      <c r="E279" s="166">
        <f>C279*D279</f>
        <v>0</v>
      </c>
      <c r="F279" s="62"/>
      <c r="G279" t="s" s="255">
        <v>502</v>
      </c>
      <c r="H279" t="s" s="72">
        <v>503</v>
      </c>
      <c r="I279" s="68">
        <v>33.9</v>
      </c>
      <c r="J279" s="73"/>
      <c r="K279" s="74">
        <f>I279*J279</f>
        <v>0</v>
      </c>
      <c r="L279" s="31"/>
      <c r="M279" s="31"/>
      <c r="N279" s="32"/>
      <c r="O279" s="7"/>
      <c r="P279" s="7"/>
      <c r="Q279" s="7"/>
      <c r="R279" s="7"/>
    </row>
    <row r="280" ht="14" customHeight="1">
      <c r="A280" t="s" s="186">
        <v>504</v>
      </c>
      <c r="B280" t="s" s="178">
        <v>292</v>
      </c>
      <c r="C280" s="179">
        <v>4.5</v>
      </c>
      <c r="D280" s="180"/>
      <c r="E280" s="212">
        <f>C280*D280</f>
        <v>0</v>
      </c>
      <c r="F280" s="62"/>
      <c r="G280" t="s" s="255">
        <v>505</v>
      </c>
      <c r="H280" t="s" s="72">
        <v>503</v>
      </c>
      <c r="I280" s="68">
        <v>14.8</v>
      </c>
      <c r="J280" s="73"/>
      <c r="K280" s="74">
        <f>I280*J280</f>
        <v>0</v>
      </c>
      <c r="L280" s="31"/>
      <c r="M280" s="31"/>
      <c r="N280" s="32"/>
      <c r="O280" s="7"/>
      <c r="P280" s="7"/>
      <c r="Q280" s="7"/>
      <c r="R280" s="7"/>
    </row>
    <row r="281" ht="14" customHeight="1">
      <c r="A281" t="s" s="205">
        <v>506</v>
      </c>
      <c r="B281" t="s" s="256">
        <v>507</v>
      </c>
      <c r="C281" s="142"/>
      <c r="D281" s="73"/>
      <c r="E281" s="194">
        <f>C281*D281</f>
        <v>0</v>
      </c>
      <c r="F281" s="62"/>
      <c r="G281" t="s" s="255">
        <v>508</v>
      </c>
      <c r="H281" t="s" s="72">
        <v>509</v>
      </c>
      <c r="I281" s="68">
        <v>19.98</v>
      </c>
      <c r="J281" s="73"/>
      <c r="K281" s="74">
        <f>I281*J281</f>
        <v>0</v>
      </c>
      <c r="L281" s="31"/>
      <c r="M281" s="31"/>
      <c r="N281" s="32"/>
      <c r="O281" s="7"/>
      <c r="P281" s="7"/>
      <c r="Q281" s="7"/>
      <c r="R281" s="7"/>
    </row>
    <row r="282" ht="14" customHeight="1">
      <c r="A282" s="7"/>
      <c r="B282" s="88"/>
      <c r="C282" s="88"/>
      <c r="D282" s="88"/>
      <c r="E282" s="257"/>
      <c r="F282" s="62"/>
      <c r="G282" t="s" s="255">
        <v>510</v>
      </c>
      <c r="H282" t="s" s="72">
        <v>511</v>
      </c>
      <c r="I282" s="68">
        <v>16.95</v>
      </c>
      <c r="J282" s="73"/>
      <c r="K282" s="74">
        <f>I282*J282</f>
        <v>0</v>
      </c>
      <c r="L282" s="31"/>
      <c r="M282" s="31"/>
      <c r="N282" s="32"/>
      <c r="O282" s="7"/>
      <c r="P282" s="7"/>
      <c r="Q282" s="7"/>
      <c r="R282" s="7"/>
    </row>
    <row r="283" ht="14" customHeight="1">
      <c r="A283" t="s" s="186">
        <v>512</v>
      </c>
      <c r="B283" t="s" s="72">
        <v>513</v>
      </c>
      <c r="C283" s="68">
        <v>4.2</v>
      </c>
      <c r="D283" s="73"/>
      <c r="E283" s="212">
        <f>C283*D283</f>
        <v>0</v>
      </c>
      <c r="F283" s="62"/>
      <c r="G283" t="s" s="255">
        <v>514</v>
      </c>
      <c r="H283" t="s" s="72">
        <v>500</v>
      </c>
      <c r="I283" s="68">
        <v>9.800000000000001</v>
      </c>
      <c r="J283" s="73"/>
      <c r="K283" s="74">
        <f>I283*J283</f>
        <v>0</v>
      </c>
      <c r="L283" s="31"/>
      <c r="M283" s="31"/>
      <c r="N283" s="32"/>
      <c r="O283" s="7"/>
      <c r="P283" s="7"/>
      <c r="Q283" s="7"/>
      <c r="R283" s="7"/>
    </row>
    <row r="284" ht="14" customHeight="1">
      <c r="A284" t="s" s="186">
        <v>515</v>
      </c>
      <c r="B284" t="s" s="72">
        <v>513</v>
      </c>
      <c r="C284" s="68">
        <v>2.9</v>
      </c>
      <c r="D284" s="73"/>
      <c r="E284" s="212">
        <f>C284*D284</f>
        <v>0</v>
      </c>
      <c r="F284" s="62"/>
      <c r="G284" t="s" s="255">
        <v>516</v>
      </c>
      <c r="H284" t="s" s="72">
        <v>500</v>
      </c>
      <c r="I284" s="68">
        <v>4.35</v>
      </c>
      <c r="J284" s="73"/>
      <c r="K284" s="74">
        <f>I284*J284</f>
        <v>0</v>
      </c>
      <c r="L284" s="31"/>
      <c r="M284" s="31"/>
      <c r="N284" s="32"/>
      <c r="O284" s="7"/>
      <c r="P284" s="7"/>
      <c r="Q284" s="7"/>
      <c r="R284" s="7"/>
    </row>
    <row r="285" ht="14" customHeight="1">
      <c r="A285" t="s" s="186">
        <v>517</v>
      </c>
      <c r="B285" t="s" s="72">
        <v>481</v>
      </c>
      <c r="C285" s="68">
        <v>3.5</v>
      </c>
      <c r="D285" s="73"/>
      <c r="E285" s="212">
        <f>C285*D285</f>
        <v>0</v>
      </c>
      <c r="F285" s="62"/>
      <c r="G285" t="s" s="255">
        <v>518</v>
      </c>
      <c r="H285" t="s" s="72">
        <v>500</v>
      </c>
      <c r="I285" s="68">
        <v>4.8</v>
      </c>
      <c r="J285" s="73"/>
      <c r="K285" s="74">
        <f>I285*J285</f>
        <v>0</v>
      </c>
      <c r="L285" s="31"/>
      <c r="M285" s="31"/>
      <c r="N285" s="32"/>
      <c r="O285" s="7"/>
      <c r="P285" s="7"/>
      <c r="Q285" s="7"/>
      <c r="R285" s="7"/>
    </row>
    <row r="286" ht="14" customHeight="1">
      <c r="A286" t="s" s="186">
        <v>519</v>
      </c>
      <c r="B286" t="s" s="72">
        <v>497</v>
      </c>
      <c r="C286" s="68">
        <v>2.8</v>
      </c>
      <c r="D286" s="120"/>
      <c r="E286" s="212">
        <f>C286*D286</f>
        <v>0</v>
      </c>
      <c r="F286" s="62"/>
      <c r="G286" t="s" s="255">
        <v>520</v>
      </c>
      <c r="H286" t="s" s="72">
        <v>521</v>
      </c>
      <c r="I286" s="68">
        <v>8.75</v>
      </c>
      <c r="J286" s="73"/>
      <c r="K286" s="74">
        <f>I286*J286</f>
        <v>0</v>
      </c>
      <c r="L286" s="31"/>
      <c r="M286" s="31"/>
      <c r="N286" s="32"/>
      <c r="O286" s="7"/>
      <c r="P286" s="7"/>
      <c r="Q286" s="7"/>
      <c r="R286" s="7"/>
    </row>
    <row r="287" ht="14" customHeight="1">
      <c r="A287" t="s" s="186">
        <v>522</v>
      </c>
      <c r="B287" t="s" s="72">
        <v>162</v>
      </c>
      <c r="C287" s="258">
        <v>2.8</v>
      </c>
      <c r="D287" s="132"/>
      <c r="E287" s="166">
        <f>C287*D287</f>
        <v>0</v>
      </c>
      <c r="F287" s="62"/>
      <c r="G287" t="s" s="255">
        <v>523</v>
      </c>
      <c r="H287" t="s" s="72">
        <v>500</v>
      </c>
      <c r="I287" s="68">
        <v>8.65</v>
      </c>
      <c r="J287" s="73"/>
      <c r="K287" s="74">
        <f>I287*J287</f>
        <v>0</v>
      </c>
      <c r="L287" s="31"/>
      <c r="M287" s="31"/>
      <c r="N287" s="32"/>
      <c r="O287" s="7"/>
      <c r="P287" s="7"/>
      <c r="Q287" s="7"/>
      <c r="R287" s="7"/>
    </row>
    <row r="288" ht="14" customHeight="1">
      <c r="A288" t="s" s="186">
        <v>524</v>
      </c>
      <c r="B288" t="s" s="72">
        <v>525</v>
      </c>
      <c r="C288" s="258">
        <v>2.35</v>
      </c>
      <c r="D288" s="259"/>
      <c r="E288" s="166">
        <f>C288*D288</f>
        <v>0</v>
      </c>
      <c r="F288" s="62"/>
      <c r="G288" t="s" s="255">
        <v>526</v>
      </c>
      <c r="H288" t="s" s="72">
        <v>500</v>
      </c>
      <c r="I288" s="68">
        <v>8.9</v>
      </c>
      <c r="J288" s="73"/>
      <c r="K288" s="74">
        <f>I288*J288</f>
        <v>0</v>
      </c>
      <c r="L288" s="31"/>
      <c r="M288" s="31"/>
      <c r="N288" s="32"/>
      <c r="O288" s="7"/>
      <c r="P288" s="7"/>
      <c r="Q288" s="7"/>
      <c r="R288" s="7"/>
    </row>
    <row r="289" ht="14" customHeight="1">
      <c r="A289" t="s" s="186">
        <v>527</v>
      </c>
      <c r="B289" s="260"/>
      <c r="C289" s="260"/>
      <c r="D289" s="120"/>
      <c r="E289" s="261"/>
      <c r="F289" s="62"/>
      <c r="G289" t="s" s="195">
        <v>528</v>
      </c>
      <c r="H289" t="s" s="72">
        <v>500</v>
      </c>
      <c r="I289" s="68">
        <v>15.4</v>
      </c>
      <c r="J289" s="73"/>
      <c r="K289" s="74">
        <f>I289*J289</f>
        <v>0</v>
      </c>
      <c r="L289" s="31"/>
      <c r="M289" s="31"/>
      <c r="N289" s="32"/>
      <c r="O289" s="7"/>
      <c r="P289" s="7"/>
      <c r="Q289" s="7"/>
      <c r="R289" s="7"/>
    </row>
    <row r="290" ht="14" customHeight="1">
      <c r="A290" t="s" s="198">
        <v>529</v>
      </c>
      <c r="B290" t="s" s="199">
        <v>388</v>
      </c>
      <c r="C290" s="200">
        <v>4.03</v>
      </c>
      <c r="D290" s="262"/>
      <c r="E290" s="82">
        <f>C290*D290</f>
        <v>0</v>
      </c>
      <c r="F290" s="62"/>
      <c r="G290" t="s" s="255">
        <v>530</v>
      </c>
      <c r="H290" t="s" s="72">
        <v>500</v>
      </c>
      <c r="I290" s="68">
        <v>13.1</v>
      </c>
      <c r="J290" s="73"/>
      <c r="K290" s="74">
        <f>I290*J290</f>
        <v>0</v>
      </c>
      <c r="L290" s="31"/>
      <c r="M290" s="31"/>
      <c r="N290" s="32"/>
      <c r="O290" s="7"/>
      <c r="P290" s="7"/>
      <c r="Q290" s="7"/>
      <c r="R290" s="7"/>
    </row>
    <row r="291" ht="14" customHeight="1">
      <c r="A291" t="s" s="205">
        <v>531</v>
      </c>
      <c r="B291" t="s" s="72">
        <v>162</v>
      </c>
      <c r="C291" s="68">
        <v>8.15</v>
      </c>
      <c r="D291" s="73"/>
      <c r="E291" s="74">
        <f>C291*D291</f>
        <v>0</v>
      </c>
      <c r="F291" s="62"/>
      <c r="G291" t="s" s="255">
        <v>532</v>
      </c>
      <c r="H291" t="s" s="72">
        <v>500</v>
      </c>
      <c r="I291" s="68">
        <v>15.32</v>
      </c>
      <c r="J291" s="73"/>
      <c r="K291" s="74">
        <f>I291*J291</f>
        <v>0</v>
      </c>
      <c r="L291" s="31"/>
      <c r="M291" s="31"/>
      <c r="N291" s="32"/>
      <c r="O291" s="7"/>
      <c r="P291" s="7"/>
      <c r="Q291" s="7"/>
      <c r="R291" s="7"/>
    </row>
    <row r="292" ht="14" customHeight="1">
      <c r="A292" s="7"/>
      <c r="B292" s="103"/>
      <c r="C292" s="90"/>
      <c r="D292" s="113"/>
      <c r="E292" s="263"/>
      <c r="F292" s="35"/>
      <c r="G292" s="100"/>
      <c r="H292" s="103"/>
      <c r="I292" s="90"/>
      <c r="J292" s="113"/>
      <c r="K292" s="263"/>
      <c r="L292" s="7"/>
      <c r="M292" s="7"/>
      <c r="N292" s="7"/>
      <c r="O292" s="7"/>
      <c r="P292" s="7"/>
      <c r="Q292" s="7"/>
      <c r="R292" s="7"/>
    </row>
    <row r="293" ht="14" customHeight="1">
      <c r="A293" s="7"/>
      <c r="B293" s="100"/>
      <c r="C293" s="89"/>
      <c r="D293" s="115"/>
      <c r="E293" s="264">
        <f>SUM(E277:E291)</f>
        <v>0</v>
      </c>
      <c r="F293" s="35"/>
      <c r="G293" s="100"/>
      <c r="H293" s="100"/>
      <c r="I293" s="89"/>
      <c r="J293" s="115"/>
      <c r="K293" s="173">
        <f>SUM(K277:K290)</f>
        <v>0</v>
      </c>
      <c r="L293" s="7"/>
      <c r="M293" s="7"/>
      <c r="N293" s="7"/>
      <c r="O293" s="7"/>
      <c r="P293" s="7"/>
      <c r="Q293" s="7"/>
      <c r="R293" s="7"/>
    </row>
    <row r="294" ht="14" customHeight="1">
      <c r="A294" s="100"/>
      <c r="B294" s="100"/>
      <c r="C294" s="265"/>
      <c r="D294" s="151"/>
      <c r="E294" s="266"/>
      <c r="F294" s="35"/>
      <c r="G294" s="100"/>
      <c r="H294" s="100"/>
      <c r="I294" s="265"/>
      <c r="J294" s="151"/>
      <c r="K294" s="266"/>
      <c r="L294" s="7"/>
      <c r="M294" s="7"/>
      <c r="N294" s="7"/>
      <c r="O294" s="7"/>
      <c r="P294" s="7"/>
      <c r="Q294" s="7"/>
      <c r="R294" s="7"/>
    </row>
    <row r="295" ht="14" customHeight="1">
      <c r="A295" t="s" s="57">
        <v>533</v>
      </c>
      <c r="B295" s="111"/>
      <c r="C295" t="s" s="63">
        <v>15</v>
      </c>
      <c r="D295" t="s" s="64">
        <v>16</v>
      </c>
      <c r="E295" t="s" s="65">
        <v>17</v>
      </c>
      <c r="F295" s="62"/>
      <c r="G295" t="s" s="267">
        <v>534</v>
      </c>
      <c r="H295" s="250"/>
      <c r="I295" t="s" s="125">
        <v>15</v>
      </c>
      <c r="J295" t="s" s="126">
        <v>16</v>
      </c>
      <c r="K295" t="s" s="127">
        <v>17</v>
      </c>
      <c r="L295" s="31"/>
      <c r="M295" s="31"/>
      <c r="N295" s="32"/>
      <c r="O295" s="7"/>
      <c r="P295" s="7"/>
      <c r="Q295" s="7"/>
      <c r="R295" s="7"/>
    </row>
    <row r="296" ht="14" customHeight="1">
      <c r="A296" t="s" s="71">
        <v>535</v>
      </c>
      <c r="B296" t="s" s="72">
        <v>317</v>
      </c>
      <c r="C296" s="68">
        <v>5.7</v>
      </c>
      <c r="D296" s="73"/>
      <c r="E296" s="74">
        <f>C296*D296</f>
        <v>0</v>
      </c>
      <c r="F296" s="62"/>
      <c r="G296" t="s" s="198">
        <v>536</v>
      </c>
      <c r="H296" t="s" s="130">
        <v>266</v>
      </c>
      <c r="I296" s="131">
        <v>20.9</v>
      </c>
      <c r="J296" s="132"/>
      <c r="K296" s="133">
        <f>I296*J296</f>
        <v>0</v>
      </c>
      <c r="L296" s="134"/>
      <c r="M296" s="134"/>
      <c r="N296" s="135"/>
      <c r="O296" s="7"/>
      <c r="P296" s="7"/>
      <c r="Q296" s="7"/>
      <c r="R296" s="7"/>
    </row>
    <row r="297" ht="14" customHeight="1">
      <c r="A297" t="s" s="268">
        <v>537</v>
      </c>
      <c r="B297" t="s" s="148">
        <v>257</v>
      </c>
      <c r="C297" s="269">
        <v>8.1</v>
      </c>
      <c r="D297" s="149"/>
      <c r="E297" s="74">
        <f>C297*D297</f>
        <v>0</v>
      </c>
      <c r="F297" s="62"/>
      <c r="G297" t="s" s="198">
        <v>538</v>
      </c>
      <c r="H297" t="s" s="130">
        <v>266</v>
      </c>
      <c r="I297" s="131">
        <v>18.5</v>
      </c>
      <c r="J297" s="132"/>
      <c r="K297" s="133">
        <f>I297*J297</f>
        <v>0</v>
      </c>
      <c r="L297" s="134"/>
      <c r="M297" s="134"/>
      <c r="N297" s="135"/>
      <c r="O297" s="7"/>
      <c r="P297" s="7"/>
      <c r="Q297" s="7"/>
      <c r="R297" s="7"/>
    </row>
    <row r="298" ht="14" customHeight="1">
      <c r="A298" t="s" s="268">
        <v>539</v>
      </c>
      <c r="B298" t="s" s="148">
        <v>257</v>
      </c>
      <c r="C298" s="269">
        <v>8.1</v>
      </c>
      <c r="D298" s="149"/>
      <c r="E298" s="74">
        <f>C298*D298</f>
        <v>0</v>
      </c>
      <c r="F298" s="62"/>
      <c r="G298" t="s" s="270">
        <v>540</v>
      </c>
      <c r="H298" t="s" s="130">
        <v>541</v>
      </c>
      <c r="I298" s="131">
        <v>20.69</v>
      </c>
      <c r="J298" s="132"/>
      <c r="K298" s="133">
        <f>I298*J298</f>
        <v>0</v>
      </c>
      <c r="L298" s="134"/>
      <c r="M298" s="134"/>
      <c r="N298" s="135"/>
      <c r="O298" s="7"/>
      <c r="P298" s="7"/>
      <c r="Q298" s="7"/>
      <c r="R298" s="7"/>
    </row>
    <row r="299" ht="13" customHeight="1">
      <c r="A299" t="s" s="66">
        <v>542</v>
      </c>
      <c r="B299" t="s" s="72">
        <v>302</v>
      </c>
      <c r="C299" s="68">
        <v>15.9</v>
      </c>
      <c r="D299" s="73"/>
      <c r="E299" s="74">
        <f>C299*D299</f>
        <v>0</v>
      </c>
      <c r="F299" s="62"/>
      <c r="G299" t="s" s="198">
        <v>543</v>
      </c>
      <c r="H299" t="s" s="130">
        <v>500</v>
      </c>
      <c r="I299" s="131">
        <v>15.85</v>
      </c>
      <c r="J299" s="132"/>
      <c r="K299" s="133">
        <f>I299*J299</f>
        <v>0</v>
      </c>
      <c r="L299" s="134"/>
      <c r="M299" s="134"/>
      <c r="N299" s="135"/>
      <c r="O299" s="7"/>
      <c r="P299" s="7"/>
      <c r="Q299" s="7"/>
      <c r="R299" s="7"/>
    </row>
    <row r="300" ht="13" customHeight="1">
      <c r="A300" s="100"/>
      <c r="B300" s="103"/>
      <c r="C300" s="90"/>
      <c r="D300" s="113"/>
      <c r="E300" s="271"/>
      <c r="F300" s="35"/>
      <c r="G300" t="s" s="198">
        <v>544</v>
      </c>
      <c r="H300" t="s" s="130">
        <v>545</v>
      </c>
      <c r="I300" s="131">
        <v>7.1</v>
      </c>
      <c r="J300" s="132"/>
      <c r="K300" s="133">
        <f>I300*J300</f>
        <v>0</v>
      </c>
      <c r="L300" s="134"/>
      <c r="M300" s="134"/>
      <c r="N300" s="135"/>
      <c r="O300" s="7"/>
      <c r="P300" s="7"/>
      <c r="Q300" s="7"/>
      <c r="R300" s="7"/>
    </row>
    <row r="301" ht="13" customHeight="1">
      <c r="A301" t="s" s="171">
        <v>546</v>
      </c>
      <c r="B301" s="172"/>
      <c r="C301" s="265"/>
      <c r="D301" s="151"/>
      <c r="E301" s="172"/>
      <c r="F301" s="35"/>
      <c r="G301" t="s" s="272">
        <v>547</v>
      </c>
      <c r="H301" t="s" s="273">
        <v>548</v>
      </c>
      <c r="I301" s="131">
        <v>12.5</v>
      </c>
      <c r="J301" s="132"/>
      <c r="K301" s="133">
        <f>I301*J301</f>
        <v>0</v>
      </c>
      <c r="L301" s="134"/>
      <c r="M301" s="134"/>
      <c r="N301" s="135"/>
      <c r="O301" s="7"/>
      <c r="P301" s="7"/>
      <c r="Q301" s="7"/>
      <c r="R301" s="7"/>
    </row>
    <row r="302" ht="13" customHeight="1">
      <c r="A302" t="s" s="71">
        <v>549</v>
      </c>
      <c r="B302" t="s" s="72">
        <v>487</v>
      </c>
      <c r="C302" s="68">
        <v>2.67</v>
      </c>
      <c r="D302" s="73"/>
      <c r="E302" s="74">
        <f>C302*D302</f>
        <v>0</v>
      </c>
      <c r="F302" s="62"/>
      <c r="G302" t="s" s="129">
        <v>550</v>
      </c>
      <c r="H302" t="s" s="273">
        <v>551</v>
      </c>
      <c r="I302" s="274"/>
      <c r="J302" s="132"/>
      <c r="K302" s="133">
        <f>I302*J302</f>
        <v>0</v>
      </c>
      <c r="L302" s="134"/>
      <c r="M302" s="134"/>
      <c r="N302" s="135"/>
      <c r="O302" s="7"/>
      <c r="P302" s="7"/>
      <c r="Q302" s="7"/>
      <c r="R302" s="7"/>
    </row>
    <row r="303" ht="13" customHeight="1">
      <c r="A303" t="s" s="71">
        <v>552</v>
      </c>
      <c r="B303" t="s" s="72">
        <v>487</v>
      </c>
      <c r="C303" s="68">
        <v>2.67</v>
      </c>
      <c r="D303" s="73"/>
      <c r="E303" s="74">
        <f>C303*D303</f>
        <v>0</v>
      </c>
      <c r="F303" s="62"/>
      <c r="G303" t="s" s="129">
        <v>553</v>
      </c>
      <c r="H303" t="s" s="273">
        <v>551</v>
      </c>
      <c r="I303" s="274"/>
      <c r="J303" s="132"/>
      <c r="K303" s="133">
        <f>I303*J303</f>
        <v>0</v>
      </c>
      <c r="L303" s="134"/>
      <c r="M303" s="134"/>
      <c r="N303" s="135"/>
      <c r="O303" s="7"/>
      <c r="P303" s="7"/>
      <c r="Q303" s="7"/>
      <c r="R303" s="7"/>
    </row>
    <row r="304" ht="14" customHeight="1">
      <c r="A304" s="100"/>
      <c r="B304" s="103"/>
      <c r="C304" s="90"/>
      <c r="D304" s="113"/>
      <c r="E304" s="263"/>
      <c r="F304" s="35"/>
      <c r="G304" s="100"/>
      <c r="H304" s="122"/>
      <c r="I304" s="275"/>
      <c r="J304" s="276"/>
      <c r="K304" s="144"/>
      <c r="L304" s="7"/>
      <c r="M304" s="7"/>
      <c r="N304" s="7"/>
      <c r="O304" s="7"/>
      <c r="P304" s="7"/>
      <c r="Q304" s="7"/>
      <c r="R304" s="7"/>
    </row>
    <row r="305" ht="14" customHeight="1">
      <c r="A305" s="100"/>
      <c r="B305" s="100"/>
      <c r="C305" s="89"/>
      <c r="D305" s="115"/>
      <c r="E305" s="173">
        <f>SUM(E296:E297)</f>
        <v>0</v>
      </c>
      <c r="F305" s="35"/>
      <c r="G305" s="100"/>
      <c r="H305" s="100"/>
      <c r="I305" s="89"/>
      <c r="J305" s="115"/>
      <c r="K305" s="173">
        <f>SUM(K296:K303)</f>
        <v>0</v>
      </c>
      <c r="L305" s="7"/>
      <c r="M305" s="7"/>
      <c r="N305" s="7"/>
      <c r="O305" s="7"/>
      <c r="P305" s="7"/>
      <c r="Q305" s="7"/>
      <c r="R305" s="7"/>
    </row>
    <row r="306" ht="14" customHeight="1">
      <c r="A306" s="100"/>
      <c r="B306" s="100"/>
      <c r="C306" s="265"/>
      <c r="D306" s="151"/>
      <c r="E306" s="266"/>
      <c r="F306" s="35"/>
      <c r="G306" s="100"/>
      <c r="H306" s="100"/>
      <c r="I306" s="265"/>
      <c r="J306" s="151"/>
      <c r="K306" s="266"/>
      <c r="L306" s="7"/>
      <c r="M306" s="7"/>
      <c r="N306" s="7"/>
      <c r="O306" s="7"/>
      <c r="P306" s="7"/>
      <c r="Q306" s="7"/>
      <c r="R306" s="7"/>
    </row>
    <row r="307" ht="14" customHeight="1">
      <c r="A307" t="s" s="57">
        <v>554</v>
      </c>
      <c r="B307" s="58"/>
      <c r="C307" t="s" s="63">
        <v>15</v>
      </c>
      <c r="D307" t="s" s="64">
        <v>16</v>
      </c>
      <c r="E307" t="s" s="65">
        <v>17</v>
      </c>
      <c r="F307" s="62"/>
      <c r="G307" s="89"/>
      <c r="H307" s="95"/>
      <c r="I307" t="s" s="63">
        <v>15</v>
      </c>
      <c r="J307" t="s" s="64">
        <v>16</v>
      </c>
      <c r="K307" t="s" s="65">
        <v>17</v>
      </c>
      <c r="L307" s="31"/>
      <c r="M307" s="31"/>
      <c r="N307" s="32"/>
      <c r="O307" s="7"/>
      <c r="P307" s="7"/>
      <c r="Q307" s="7"/>
      <c r="R307" s="7"/>
    </row>
    <row r="308" ht="14" customHeight="1">
      <c r="A308" t="s" s="186">
        <v>555</v>
      </c>
      <c r="B308" s="68">
        <v>40</v>
      </c>
      <c r="C308" s="68">
        <v>2.6</v>
      </c>
      <c r="D308" s="73"/>
      <c r="E308" s="74">
        <f>C308*D308</f>
        <v>0</v>
      </c>
      <c r="F308" s="62"/>
      <c r="G308" t="s" s="147">
        <v>556</v>
      </c>
      <c r="H308" t="s" s="72">
        <v>557</v>
      </c>
      <c r="I308" s="68">
        <v>3.1</v>
      </c>
      <c r="J308" s="73"/>
      <c r="K308" s="74">
        <f>I308*J308</f>
        <v>0</v>
      </c>
      <c r="L308" s="31"/>
      <c r="M308" s="31"/>
      <c r="N308" s="32"/>
      <c r="O308" s="7"/>
      <c r="P308" s="7"/>
      <c r="Q308" s="7"/>
      <c r="R308" s="7"/>
    </row>
    <row r="309" ht="14" customHeight="1">
      <c r="A309" t="s" s="186">
        <v>558</v>
      </c>
      <c r="B309" t="s" s="72">
        <v>559</v>
      </c>
      <c r="C309" s="68">
        <v>2.45</v>
      </c>
      <c r="D309" s="73"/>
      <c r="E309" s="74">
        <f>C309*D309</f>
        <v>0</v>
      </c>
      <c r="F309" s="62"/>
      <c r="G309" t="s" s="186">
        <v>560</v>
      </c>
      <c r="H309" t="s" s="72">
        <v>561</v>
      </c>
      <c r="I309" s="68">
        <v>3.5</v>
      </c>
      <c r="J309" s="73"/>
      <c r="K309" s="74">
        <f>I309*J309</f>
        <v>0</v>
      </c>
      <c r="L309" s="31"/>
      <c r="M309" s="31"/>
      <c r="N309" s="32"/>
      <c r="O309" s="7"/>
      <c r="P309" s="7"/>
      <c r="Q309" s="7"/>
      <c r="R309" s="7"/>
    </row>
    <row r="310" ht="14" customHeight="1">
      <c r="A310" t="s" s="186">
        <v>562</v>
      </c>
      <c r="B310" t="s" s="72">
        <v>559</v>
      </c>
      <c r="C310" s="68">
        <v>3.86</v>
      </c>
      <c r="D310" s="73"/>
      <c r="E310" s="74">
        <f>C310*D310</f>
        <v>0</v>
      </c>
      <c r="F310" s="62"/>
      <c r="G310" t="s" s="186">
        <v>563</v>
      </c>
      <c r="H310" t="s" s="72">
        <v>209</v>
      </c>
      <c r="I310" s="68">
        <v>4</v>
      </c>
      <c r="J310" s="73"/>
      <c r="K310" s="74">
        <f>I310*J310</f>
        <v>0</v>
      </c>
      <c r="L310" s="31"/>
      <c r="M310" s="31"/>
      <c r="N310" s="32"/>
      <c r="O310" s="7"/>
      <c r="P310" s="7"/>
      <c r="Q310" s="7"/>
      <c r="R310" s="7"/>
    </row>
    <row r="311" ht="14" customHeight="1">
      <c r="A311" t="s" s="186">
        <v>564</v>
      </c>
      <c r="B311" t="s" s="72">
        <v>545</v>
      </c>
      <c r="C311" s="68">
        <v>3.9</v>
      </c>
      <c r="D311" s="73"/>
      <c r="E311" s="74">
        <f>C311*D311</f>
        <v>0</v>
      </c>
      <c r="F311" s="62"/>
      <c r="G311" t="s" s="186">
        <v>565</v>
      </c>
      <c r="H311" t="s" s="72">
        <v>209</v>
      </c>
      <c r="I311" s="68">
        <v>1.95</v>
      </c>
      <c r="J311" s="73"/>
      <c r="K311" s="74">
        <f>I311*J311</f>
        <v>0</v>
      </c>
      <c r="L311" s="31"/>
      <c r="M311" s="31"/>
      <c r="N311" s="32"/>
      <c r="O311" s="7"/>
      <c r="P311" s="7"/>
      <c r="Q311" s="7"/>
      <c r="R311" s="7"/>
    </row>
    <row r="312" ht="14" customHeight="1">
      <c r="A312" t="s" s="186">
        <v>566</v>
      </c>
      <c r="B312" t="s" s="72">
        <v>541</v>
      </c>
      <c r="C312" s="68">
        <v>3.5</v>
      </c>
      <c r="D312" s="73"/>
      <c r="E312" s="74">
        <f>C312*D312</f>
        <v>0</v>
      </c>
      <c r="F312" s="62"/>
      <c r="G312" t="s" s="186">
        <v>567</v>
      </c>
      <c r="H312" t="s" s="72">
        <v>479</v>
      </c>
      <c r="I312" s="68">
        <v>5.69</v>
      </c>
      <c r="J312" s="73"/>
      <c r="K312" s="74">
        <f>I312*J312</f>
        <v>0</v>
      </c>
      <c r="L312" s="31"/>
      <c r="M312" s="31"/>
      <c r="N312" s="32"/>
      <c r="O312" s="7"/>
      <c r="P312" s="7"/>
      <c r="Q312" s="7"/>
      <c r="R312" s="7"/>
    </row>
    <row r="313" ht="14" customHeight="1">
      <c r="A313" t="s" s="186">
        <v>568</v>
      </c>
      <c r="B313" t="s" s="72">
        <v>569</v>
      </c>
      <c r="C313" s="68">
        <v>7.78</v>
      </c>
      <c r="D313" s="73"/>
      <c r="E313" s="74">
        <f>C313*D313</f>
        <v>0</v>
      </c>
      <c r="F313" s="62"/>
      <c r="G313" t="s" s="186">
        <v>570</v>
      </c>
      <c r="H313" t="s" s="72">
        <v>571</v>
      </c>
      <c r="I313" s="68">
        <v>2.5</v>
      </c>
      <c r="J313" s="73"/>
      <c r="K313" s="74">
        <f>I313*J313</f>
        <v>0</v>
      </c>
      <c r="L313" s="31"/>
      <c r="M313" s="31"/>
      <c r="N313" s="32"/>
      <c r="O313" s="7"/>
      <c r="P313" s="7"/>
      <c r="Q313" s="7"/>
      <c r="R313" s="7"/>
    </row>
    <row r="314" ht="14" customHeight="1">
      <c r="A314" t="s" s="186">
        <v>572</v>
      </c>
      <c r="B314" t="s" s="72">
        <v>573</v>
      </c>
      <c r="C314" s="68">
        <v>6.8</v>
      </c>
      <c r="D314" s="73"/>
      <c r="E314" s="74">
        <f>C314*D314</f>
        <v>0</v>
      </c>
      <c r="F314" s="62"/>
      <c r="G314" t="s" s="186">
        <v>574</v>
      </c>
      <c r="H314" t="s" s="72">
        <v>571</v>
      </c>
      <c r="I314" s="68">
        <v>3.3</v>
      </c>
      <c r="J314" s="73"/>
      <c r="K314" s="74">
        <f>I314*J314</f>
        <v>0</v>
      </c>
      <c r="L314" s="31"/>
      <c r="M314" s="31"/>
      <c r="N314" s="32"/>
      <c r="O314" s="7"/>
      <c r="P314" s="7"/>
      <c r="Q314" s="7"/>
      <c r="R314" s="7"/>
    </row>
    <row r="315" ht="14" customHeight="1">
      <c r="A315" t="s" s="186">
        <v>575</v>
      </c>
      <c r="B315" t="s" s="72">
        <v>576</v>
      </c>
      <c r="C315" s="68">
        <v>8.51</v>
      </c>
      <c r="D315" s="73"/>
      <c r="E315" s="74">
        <f>C315*D315</f>
        <v>0</v>
      </c>
      <c r="F315" s="62"/>
      <c r="G315" t="s" s="186">
        <v>577</v>
      </c>
      <c r="H315" t="s" s="72">
        <v>578</v>
      </c>
      <c r="I315" s="68">
        <v>1.5</v>
      </c>
      <c r="J315" s="73"/>
      <c r="K315" s="74">
        <f>I315*J315</f>
        <v>0</v>
      </c>
      <c r="L315" s="31"/>
      <c r="M315" s="31"/>
      <c r="N315" s="32"/>
      <c r="O315" s="7"/>
      <c r="P315" s="7"/>
      <c r="Q315" s="7"/>
      <c r="R315" s="7"/>
    </row>
    <row r="316" ht="14" customHeight="1">
      <c r="A316" t="s" s="186">
        <v>579</v>
      </c>
      <c r="B316" t="s" s="72">
        <v>580</v>
      </c>
      <c r="C316" s="68">
        <v>3.1</v>
      </c>
      <c r="D316" s="73"/>
      <c r="E316" s="74">
        <f>C316*D316</f>
        <v>0</v>
      </c>
      <c r="F316" s="62"/>
      <c r="G316" t="s" s="277">
        <v>581</v>
      </c>
      <c r="H316" t="s" s="72">
        <v>582</v>
      </c>
      <c r="I316" s="68">
        <v>5.55</v>
      </c>
      <c r="J316" s="73"/>
      <c r="K316" s="74">
        <f>I316*J316</f>
        <v>0</v>
      </c>
      <c r="L316" s="31"/>
      <c r="M316" s="31"/>
      <c r="N316" s="32"/>
      <c r="O316" s="7"/>
      <c r="P316" s="7"/>
      <c r="Q316" s="7"/>
      <c r="R316" s="7"/>
    </row>
    <row r="317" ht="14" customHeight="1">
      <c r="A317" t="s" s="71">
        <v>583</v>
      </c>
      <c r="B317" t="s" s="72">
        <v>584</v>
      </c>
      <c r="C317" s="68">
        <v>1.56</v>
      </c>
      <c r="D317" s="73"/>
      <c r="E317" s="74">
        <f>C317*D317</f>
        <v>0</v>
      </c>
      <c r="F317" s="62"/>
      <c r="G317" t="s" s="277">
        <v>585</v>
      </c>
      <c r="H317" s="142"/>
      <c r="I317" s="68">
        <v>2.86</v>
      </c>
      <c r="J317" s="73"/>
      <c r="K317" s="74">
        <f>I317*J317</f>
        <v>0</v>
      </c>
      <c r="L317" s="31"/>
      <c r="M317" s="31"/>
      <c r="N317" s="32"/>
      <c r="O317" s="7"/>
      <c r="P317" s="7"/>
      <c r="Q317" s="7"/>
      <c r="R317" s="7"/>
    </row>
    <row r="318" ht="14" customHeight="1">
      <c r="A318" t="s" s="71">
        <v>583</v>
      </c>
      <c r="B318" t="s" s="72">
        <v>586</v>
      </c>
      <c r="C318" s="68">
        <v>1.45</v>
      </c>
      <c r="D318" s="73"/>
      <c r="E318" s="74">
        <f>C318*D318</f>
        <v>0</v>
      </c>
      <c r="F318" s="62"/>
      <c r="G318" t="s" s="186">
        <v>587</v>
      </c>
      <c r="H318" t="s" s="72">
        <v>588</v>
      </c>
      <c r="I318" s="68">
        <v>2.3</v>
      </c>
      <c r="J318" s="73"/>
      <c r="K318" s="74">
        <f>I318*J318</f>
        <v>0</v>
      </c>
      <c r="L318" s="31"/>
      <c r="M318" s="31"/>
      <c r="N318" s="32"/>
      <c r="O318" s="7"/>
      <c r="P318" s="7"/>
      <c r="Q318" s="7"/>
      <c r="R318" s="7"/>
    </row>
    <row r="319" ht="13" customHeight="1">
      <c r="A319" t="s" s="71">
        <v>589</v>
      </c>
      <c r="B319" t="s" s="72">
        <v>590</v>
      </c>
      <c r="C319" s="68">
        <v>2.5</v>
      </c>
      <c r="D319" s="73"/>
      <c r="E319" s="74">
        <f>C319*D319</f>
        <v>0</v>
      </c>
      <c r="F319" s="62"/>
      <c r="G319" t="s" s="186">
        <v>591</v>
      </c>
      <c r="H319" t="s" s="72">
        <v>592</v>
      </c>
      <c r="I319" s="68">
        <v>1.95</v>
      </c>
      <c r="J319" s="73"/>
      <c r="K319" s="74">
        <f>I319*J319</f>
        <v>0</v>
      </c>
      <c r="L319" s="31"/>
      <c r="M319" s="31"/>
      <c r="N319" s="32"/>
      <c r="O319" s="7"/>
      <c r="P319" s="7"/>
      <c r="Q319" s="7"/>
      <c r="R319" s="7"/>
    </row>
    <row r="320" ht="13" customHeight="1">
      <c r="A320" t="s" s="186">
        <v>593</v>
      </c>
      <c r="B320" t="s" s="72">
        <v>594</v>
      </c>
      <c r="C320" s="68">
        <v>3.95</v>
      </c>
      <c r="D320" s="73"/>
      <c r="E320" s="74">
        <f>C320*D320</f>
        <v>0</v>
      </c>
      <c r="F320" s="62"/>
      <c r="G320" t="s" s="186">
        <v>595</v>
      </c>
      <c r="H320" t="s" s="72">
        <v>596</v>
      </c>
      <c r="I320" s="68">
        <v>6.95</v>
      </c>
      <c r="J320" s="73"/>
      <c r="K320" s="74">
        <f>I320*J320</f>
        <v>0</v>
      </c>
      <c r="L320" s="31"/>
      <c r="M320" s="31"/>
      <c r="N320" s="32"/>
      <c r="O320" s="7"/>
      <c r="P320" s="7"/>
      <c r="Q320" s="7"/>
      <c r="R320" s="7"/>
    </row>
    <row r="321" ht="13" customHeight="1">
      <c r="A321" t="s" s="186">
        <v>597</v>
      </c>
      <c r="B321" t="s" s="72">
        <v>598</v>
      </c>
      <c r="C321" s="68">
        <v>5.87</v>
      </c>
      <c r="D321" s="73"/>
      <c r="E321" s="74">
        <f>C321*D321</f>
        <v>0</v>
      </c>
      <c r="F321" s="62"/>
      <c r="G321" t="s" s="186">
        <v>599</v>
      </c>
      <c r="H321" t="s" s="72">
        <v>433</v>
      </c>
      <c r="I321" s="68">
        <v>2.15</v>
      </c>
      <c r="J321" s="73"/>
      <c r="K321" s="74">
        <f>I321*J321</f>
        <v>0</v>
      </c>
      <c r="L321" s="31"/>
      <c r="M321" s="31"/>
      <c r="N321" s="32"/>
      <c r="O321" s="7"/>
      <c r="P321" s="7"/>
      <c r="Q321" s="7"/>
      <c r="R321" s="7"/>
    </row>
    <row r="322" ht="13" customHeight="1">
      <c r="A322" t="s" s="186">
        <v>600</v>
      </c>
      <c r="B322" t="s" s="72">
        <v>376</v>
      </c>
      <c r="C322" s="68">
        <v>4</v>
      </c>
      <c r="D322" s="73"/>
      <c r="E322" s="74">
        <f>C322*D322</f>
        <v>0</v>
      </c>
      <c r="F322" s="62"/>
      <c r="G322" t="s" s="186">
        <v>601</v>
      </c>
      <c r="H322" t="s" s="72">
        <v>602</v>
      </c>
      <c r="I322" s="68">
        <v>7.1</v>
      </c>
      <c r="J322" s="73"/>
      <c r="K322" s="74">
        <f>I322*J322</f>
        <v>0</v>
      </c>
      <c r="L322" s="31"/>
      <c r="M322" s="31"/>
      <c r="N322" s="32"/>
      <c r="O322" s="7"/>
      <c r="P322" s="7"/>
      <c r="Q322" s="7"/>
      <c r="R322" s="7"/>
    </row>
    <row r="323" ht="13" customHeight="1">
      <c r="A323" t="s" s="186">
        <v>603</v>
      </c>
      <c r="B323" t="s" s="72">
        <v>604</v>
      </c>
      <c r="C323" s="68">
        <v>3.67</v>
      </c>
      <c r="D323" s="73"/>
      <c r="E323" s="74">
        <f>C323*D323</f>
        <v>0</v>
      </c>
      <c r="F323" s="62"/>
      <c r="G323" s="100"/>
      <c r="H323" s="103"/>
      <c r="I323" s="90"/>
      <c r="J323" s="113"/>
      <c r="K323" s="104"/>
      <c r="L323" s="7"/>
      <c r="M323" s="7"/>
      <c r="N323" s="7"/>
      <c r="O323" s="7"/>
      <c r="P323" s="7"/>
      <c r="Q323" s="7"/>
      <c r="R323" s="7"/>
    </row>
    <row r="324" ht="13" customHeight="1">
      <c r="A324" s="278"/>
      <c r="B324" s="279"/>
      <c r="C324" s="280"/>
      <c r="D324" s="281"/>
      <c r="E324" s="280"/>
      <c r="F324" s="35"/>
      <c r="G324" s="278"/>
      <c r="H324" s="114"/>
      <c r="I324" s="282"/>
      <c r="J324" s="283"/>
      <c r="K324" s="117">
        <f>SUM(E308:E322,K308:K322)</f>
        <v>0</v>
      </c>
      <c r="L324" s="7"/>
      <c r="M324" s="7"/>
      <c r="N324" s="7"/>
      <c r="O324" s="7"/>
      <c r="P324" s="7"/>
      <c r="Q324" s="7"/>
      <c r="R324" s="7"/>
    </row>
    <row r="325" ht="14" customHeight="1">
      <c r="A325" s="278"/>
      <c r="B325" s="114"/>
      <c r="C325" s="284"/>
      <c r="D325" s="285"/>
      <c r="E325" s="284"/>
      <c r="F325" s="35"/>
      <c r="G325" s="278"/>
      <c r="H325" s="114"/>
      <c r="I325" s="286"/>
      <c r="J325" s="285"/>
      <c r="K325" s="287"/>
      <c r="L325" s="7"/>
      <c r="M325" s="7"/>
      <c r="N325" s="7"/>
      <c r="O325" s="7"/>
      <c r="P325" s="7"/>
      <c r="Q325" s="7"/>
      <c r="R325" s="7"/>
    </row>
    <row r="326" ht="14" customHeight="1">
      <c r="A326" t="s" s="288">
        <v>605</v>
      </c>
      <c r="B326" s="124"/>
      <c r="C326" t="s" s="125">
        <v>15</v>
      </c>
      <c r="D326" t="s" s="126">
        <v>16</v>
      </c>
      <c r="E326" t="s" s="127">
        <v>17</v>
      </c>
      <c r="F326" s="62"/>
      <c r="G326" s="89"/>
      <c r="H326" s="124"/>
      <c r="I326" t="s" s="191">
        <v>15</v>
      </c>
      <c r="J326" t="s" s="289">
        <v>16</v>
      </c>
      <c r="K326" t="s" s="127">
        <v>17</v>
      </c>
      <c r="L326" s="31"/>
      <c r="M326" s="31"/>
      <c r="N326" s="32"/>
      <c r="O326" s="7"/>
      <c r="P326" s="7"/>
      <c r="Q326" s="7"/>
      <c r="R326" s="7"/>
    </row>
    <row r="327" ht="13" customHeight="1">
      <c r="A327" t="s" s="159">
        <v>606</v>
      </c>
      <c r="B327" t="s" s="130">
        <v>479</v>
      </c>
      <c r="C327" s="131">
        <v>4.2</v>
      </c>
      <c r="D327" s="132"/>
      <c r="E327" s="133">
        <f>C327*D327</f>
        <v>0</v>
      </c>
      <c r="F327" s="167"/>
      <c r="G327" t="s" s="159">
        <v>607</v>
      </c>
      <c r="H327" t="s" s="130">
        <v>209</v>
      </c>
      <c r="I327" s="131">
        <v>3</v>
      </c>
      <c r="J327" s="132"/>
      <c r="K327" s="131">
        <f>I327*J327</f>
        <v>0</v>
      </c>
      <c r="L327" s="134"/>
      <c r="M327" s="134"/>
      <c r="N327" s="135"/>
      <c r="O327" s="7"/>
      <c r="P327" s="7"/>
      <c r="Q327" s="7"/>
      <c r="R327" s="7"/>
    </row>
    <row r="328" ht="13" customHeight="1">
      <c r="A328" t="s" s="159">
        <v>608</v>
      </c>
      <c r="B328" t="s" s="130">
        <v>295</v>
      </c>
      <c r="C328" s="131">
        <v>2.2</v>
      </c>
      <c r="D328" s="132"/>
      <c r="E328" s="133">
        <f>C328*D328</f>
        <v>0</v>
      </c>
      <c r="F328" s="167"/>
      <c r="G328" s="89"/>
      <c r="H328" s="290"/>
      <c r="I328" s="290"/>
      <c r="J328" s="276"/>
      <c r="K328" s="291"/>
      <c r="L328" s="7"/>
      <c r="M328" s="7"/>
      <c r="N328" s="7"/>
      <c r="O328" s="7"/>
      <c r="P328" s="7"/>
      <c r="Q328" s="7"/>
      <c r="R328" s="7"/>
    </row>
    <row r="329" ht="13" customHeight="1">
      <c r="A329" s="89"/>
      <c r="B329" s="290"/>
      <c r="C329" s="290"/>
      <c r="D329" s="276"/>
      <c r="E329" s="291"/>
      <c r="F329" s="35"/>
      <c r="G329" s="89"/>
      <c r="H329" s="114"/>
      <c r="I329" s="114"/>
      <c r="J329" s="115"/>
      <c r="K329" s="292"/>
      <c r="L329" s="7"/>
      <c r="M329" s="7"/>
      <c r="N329" s="7"/>
      <c r="O329" s="7"/>
      <c r="P329" s="7"/>
      <c r="Q329" s="7"/>
      <c r="R329" s="7"/>
    </row>
    <row r="330" ht="13" customHeight="1">
      <c r="A330" t="s" s="57">
        <v>609</v>
      </c>
      <c r="B330" s="150"/>
      <c r="C330" s="150"/>
      <c r="D330" s="151"/>
      <c r="E330" s="293"/>
      <c r="F330" s="35"/>
      <c r="G330" s="89"/>
      <c r="H330" s="114"/>
      <c r="I330" s="114"/>
      <c r="J330" s="115"/>
      <c r="K330" s="294"/>
      <c r="L330" s="7"/>
      <c r="M330" s="7"/>
      <c r="N330" s="7"/>
      <c r="O330" s="7"/>
      <c r="P330" s="7"/>
      <c r="Q330" s="7"/>
      <c r="R330" s="7"/>
    </row>
    <row r="331" ht="13" customHeight="1">
      <c r="A331" t="s" s="66">
        <v>610</v>
      </c>
      <c r="B331" t="s" s="72">
        <v>611</v>
      </c>
      <c r="C331" s="68">
        <v>4.1</v>
      </c>
      <c r="D331" s="73"/>
      <c r="E331" s="74">
        <f>C331*D331</f>
        <v>0</v>
      </c>
      <c r="F331" s="62"/>
      <c r="G331" s="295"/>
      <c r="H331" s="7"/>
      <c r="I331" s="7"/>
      <c r="J331" s="7"/>
      <c r="K331" s="173">
        <f>SUM(K327,E327:E328,E331)</f>
        <v>0</v>
      </c>
      <c r="L331" s="7"/>
      <c r="M331" s="7"/>
      <c r="N331" s="7"/>
      <c r="O331" s="7"/>
      <c r="P331" s="7"/>
      <c r="Q331" s="7"/>
      <c r="R331" s="7"/>
    </row>
    <row r="332" ht="13" customHeight="1">
      <c r="A332" s="100"/>
      <c r="B332" s="103"/>
      <c r="C332" s="103"/>
      <c r="D332" s="103"/>
      <c r="E332" s="271"/>
      <c r="F332" s="35"/>
      <c r="G332" s="100"/>
      <c r="H332" s="100"/>
      <c r="I332" s="100"/>
      <c r="J332" s="100"/>
      <c r="K332" s="296"/>
      <c r="L332" s="7"/>
      <c r="M332" s="7"/>
      <c r="N332" s="7"/>
      <c r="O332" s="7"/>
      <c r="P332" s="7"/>
      <c r="Q332" s="7"/>
      <c r="R332" s="7"/>
    </row>
    <row r="333" ht="28.65" customHeight="1">
      <c r="A333" t="s" s="57">
        <v>612</v>
      </c>
      <c r="B333" t="s" s="298">
        <v>613</v>
      </c>
      <c r="C333" s="170"/>
      <c r="D333" s="53"/>
      <c r="E333" s="53"/>
      <c r="F333" s="7"/>
      <c r="G333" s="7"/>
      <c r="H333" s="7"/>
      <c r="I333" s="170"/>
      <c r="J333" s="53"/>
      <c r="K333" s="53"/>
      <c r="L333" s="7"/>
      <c r="M333" s="7"/>
      <c r="N333" s="7"/>
      <c r="O333" s="7"/>
      <c r="P333" s="7"/>
      <c r="Q333" s="7"/>
      <c r="R333" s="7"/>
    </row>
    <row r="334" ht="14" customHeight="1">
      <c r="A334" s="100"/>
      <c r="B334" s="111"/>
      <c r="C334" t="s" s="191">
        <v>15</v>
      </c>
      <c r="D334" t="s" s="299">
        <v>16</v>
      </c>
      <c r="E334" t="s" s="65">
        <v>17</v>
      </c>
      <c r="F334" s="62"/>
      <c r="G334" s="89"/>
      <c r="H334" s="95"/>
      <c r="I334" t="s" s="300">
        <v>15</v>
      </c>
      <c r="J334" t="s" s="299">
        <v>16</v>
      </c>
      <c r="K334" t="s" s="65">
        <v>17</v>
      </c>
      <c r="L334" s="31"/>
      <c r="M334" s="31"/>
      <c r="N334" s="32"/>
      <c r="O334" s="7"/>
      <c r="P334" s="7"/>
      <c r="Q334" s="7"/>
      <c r="R334" s="7"/>
    </row>
    <row r="335" ht="14" customHeight="1">
      <c r="A335" t="s" s="71">
        <v>614</v>
      </c>
      <c r="B335" t="s" s="72">
        <v>615</v>
      </c>
      <c r="C335" s="301"/>
      <c r="D335" s="73"/>
      <c r="E335" s="74">
        <f>C335*D335</f>
        <v>0</v>
      </c>
      <c r="F335" s="62"/>
      <c r="G335" t="s" s="302">
        <v>616</v>
      </c>
      <c r="H335" t="s" s="72">
        <v>500</v>
      </c>
      <c r="I335" s="142"/>
      <c r="J335" s="73"/>
      <c r="K335" s="74">
        <f>I335*J335</f>
        <v>0</v>
      </c>
      <c r="L335" s="31"/>
      <c r="M335" s="31"/>
      <c r="N335" s="32"/>
      <c r="O335" s="7"/>
      <c r="P335" s="7"/>
      <c r="Q335" s="7"/>
      <c r="R335" s="7"/>
    </row>
    <row r="336" ht="14" customHeight="1">
      <c r="A336" t="s" s="71">
        <v>617</v>
      </c>
      <c r="B336" t="s" s="72">
        <v>500</v>
      </c>
      <c r="C336" s="137"/>
      <c r="D336" s="73"/>
      <c r="E336" s="74">
        <f>C336*D336</f>
        <v>0</v>
      </c>
      <c r="F336" s="62"/>
      <c r="G336" t="s" s="303">
        <v>618</v>
      </c>
      <c r="H336" t="s" s="72">
        <v>500</v>
      </c>
      <c r="I336" s="142"/>
      <c r="J336" s="73"/>
      <c r="K336" s="74">
        <f>I336*J336</f>
        <v>0</v>
      </c>
      <c r="L336" s="31"/>
      <c r="M336" s="31"/>
      <c r="N336" s="32"/>
      <c r="O336" s="7"/>
      <c r="P336" s="7"/>
      <c r="Q336" s="7"/>
      <c r="R336" s="7"/>
    </row>
    <row r="337" ht="14" customHeight="1">
      <c r="A337" t="s" s="71">
        <v>619</v>
      </c>
      <c r="B337" t="s" s="72">
        <v>620</v>
      </c>
      <c r="C337" s="137"/>
      <c r="D337" s="73"/>
      <c r="E337" s="74">
        <f>C337*D337</f>
        <v>0</v>
      </c>
      <c r="F337" s="62"/>
      <c r="G337" t="s" s="303">
        <v>621</v>
      </c>
      <c r="H337" t="s" s="72">
        <v>500</v>
      </c>
      <c r="I337" s="142"/>
      <c r="J337" s="73"/>
      <c r="K337" s="74">
        <f>I337*J337</f>
        <v>0</v>
      </c>
      <c r="L337" s="31"/>
      <c r="M337" s="31"/>
      <c r="N337" s="32"/>
      <c r="O337" s="7"/>
      <c r="P337" s="7"/>
      <c r="Q337" s="7"/>
      <c r="R337" s="7"/>
    </row>
    <row r="338" ht="14" customHeight="1">
      <c r="A338" t="s" s="304">
        <v>622</v>
      </c>
      <c r="B338" t="s" s="72">
        <v>500</v>
      </c>
      <c r="C338" s="137"/>
      <c r="D338" s="73"/>
      <c r="E338" s="74">
        <f>C338*D338</f>
        <v>0</v>
      </c>
      <c r="F338" s="62"/>
      <c r="G338" t="s" s="305">
        <v>623</v>
      </c>
      <c r="H338" t="s" s="72">
        <v>624</v>
      </c>
      <c r="I338" s="142"/>
      <c r="J338" s="73"/>
      <c r="K338" s="74">
        <f>I338*J338</f>
        <v>0</v>
      </c>
      <c r="L338" s="31"/>
      <c r="M338" s="31"/>
      <c r="N338" s="32"/>
      <c r="O338" s="7"/>
      <c r="P338" s="7"/>
      <c r="Q338" s="7"/>
      <c r="R338" s="7"/>
    </row>
    <row r="339" ht="14" customHeight="1">
      <c r="A339" t="s" s="66">
        <v>625</v>
      </c>
      <c r="B339" t="s" s="72">
        <v>626</v>
      </c>
      <c r="C339" s="137"/>
      <c r="D339" s="73"/>
      <c r="E339" s="74">
        <f>C339*D339</f>
        <v>0</v>
      </c>
      <c r="F339" s="62"/>
      <c r="G339" t="s" s="305">
        <v>627</v>
      </c>
      <c r="H339" t="s" s="72">
        <v>624</v>
      </c>
      <c r="I339" s="142"/>
      <c r="J339" s="73"/>
      <c r="K339" s="74">
        <f>I339*J339</f>
        <v>0</v>
      </c>
      <c r="L339" s="31"/>
      <c r="M339" s="31"/>
      <c r="N339" s="32"/>
      <c r="O339" s="7"/>
      <c r="P339" s="7"/>
      <c r="Q339" s="7"/>
      <c r="R339" s="7"/>
    </row>
    <row r="340" ht="14" customHeight="1">
      <c r="A340" t="s" s="71">
        <v>628</v>
      </c>
      <c r="B340" t="s" s="72">
        <v>624</v>
      </c>
      <c r="C340" s="137"/>
      <c r="D340" s="73"/>
      <c r="E340" s="74">
        <f>C340*D340</f>
        <v>0</v>
      </c>
      <c r="F340" s="62"/>
      <c r="G340" t="s" s="305">
        <v>629</v>
      </c>
      <c r="H340" t="s" s="72">
        <v>624</v>
      </c>
      <c r="I340" s="142"/>
      <c r="J340" s="73"/>
      <c r="K340" s="74">
        <f>I340*J340</f>
        <v>0</v>
      </c>
      <c r="L340" s="31"/>
      <c r="M340" s="31"/>
      <c r="N340" s="32"/>
      <c r="O340" s="7"/>
      <c r="P340" s="7"/>
      <c r="Q340" s="7"/>
      <c r="R340" s="7"/>
    </row>
    <row r="341" ht="14" customHeight="1">
      <c r="A341" t="s" s="66">
        <v>630</v>
      </c>
      <c r="B341" t="s" s="72">
        <v>624</v>
      </c>
      <c r="C341" s="137"/>
      <c r="D341" s="73"/>
      <c r="E341" s="74">
        <f>C341*D341</f>
        <v>0</v>
      </c>
      <c r="F341" s="62"/>
      <c r="G341" t="s" s="303">
        <v>631</v>
      </c>
      <c r="H341" t="s" s="72">
        <v>624</v>
      </c>
      <c r="I341" s="142"/>
      <c r="J341" s="73"/>
      <c r="K341" s="74">
        <f>I341*J341</f>
        <v>0</v>
      </c>
      <c r="L341" s="31"/>
      <c r="M341" s="31"/>
      <c r="N341" s="32"/>
      <c r="O341" s="7"/>
      <c r="P341" s="7"/>
      <c r="Q341" s="7"/>
      <c r="R341" s="7"/>
    </row>
    <row r="342" ht="14" customHeight="1">
      <c r="A342" t="s" s="66">
        <v>632</v>
      </c>
      <c r="B342" t="s" s="72">
        <v>624</v>
      </c>
      <c r="C342" s="306"/>
      <c r="D342" s="73"/>
      <c r="E342" s="74">
        <f>C342*D342</f>
        <v>0</v>
      </c>
      <c r="F342" s="62"/>
      <c r="G342" t="s" s="66">
        <v>633</v>
      </c>
      <c r="H342" t="s" s="307">
        <v>624</v>
      </c>
      <c r="I342" s="308"/>
      <c r="J342" s="309"/>
      <c r="K342" s="74">
        <f>I342*J342</f>
        <v>0</v>
      </c>
      <c r="L342" s="31"/>
      <c r="M342" s="31"/>
      <c r="N342" s="32"/>
      <c r="O342" s="7"/>
      <c r="P342" s="7"/>
      <c r="Q342" s="7"/>
      <c r="R342" s="7"/>
    </row>
    <row r="343" ht="14" customHeight="1">
      <c r="A343" t="s" s="310">
        <v>634</v>
      </c>
      <c r="B343" t="s" s="72">
        <v>635</v>
      </c>
      <c r="C343" s="142"/>
      <c r="D343" s="73"/>
      <c r="E343" s="74">
        <f>C343*D343</f>
        <v>0</v>
      </c>
      <c r="F343" s="62"/>
      <c r="G343" t="s" s="305">
        <v>636</v>
      </c>
      <c r="H343" t="s" s="72">
        <v>624</v>
      </c>
      <c r="I343" s="142"/>
      <c r="J343" s="73"/>
      <c r="K343" s="74">
        <f>I343*J343</f>
        <v>0</v>
      </c>
      <c r="L343" s="31"/>
      <c r="M343" s="31"/>
      <c r="N343" s="32"/>
      <c r="O343" s="7"/>
      <c r="P343" s="7"/>
      <c r="Q343" s="7"/>
      <c r="R343" s="7"/>
    </row>
    <row r="344" ht="14" customHeight="1">
      <c r="A344" t="s" s="66">
        <v>637</v>
      </c>
      <c r="B344" t="s" s="72">
        <v>624</v>
      </c>
      <c r="C344" s="311"/>
      <c r="D344" s="73"/>
      <c r="E344" s="74">
        <f>C344*D344</f>
        <v>0</v>
      </c>
      <c r="F344" s="62"/>
      <c r="G344" t="s" s="303">
        <v>638</v>
      </c>
      <c r="H344" t="s" s="72">
        <v>635</v>
      </c>
      <c r="I344" s="142"/>
      <c r="J344" s="73"/>
      <c r="K344" s="74">
        <f>I344*J344</f>
        <v>0</v>
      </c>
      <c r="L344" s="31"/>
      <c r="M344" s="31"/>
      <c r="N344" s="32"/>
      <c r="O344" s="7"/>
      <c r="P344" s="7"/>
      <c r="Q344" s="7"/>
      <c r="R344" s="7"/>
    </row>
    <row r="345" ht="14" customHeight="1">
      <c r="A345" t="s" s="71">
        <v>639</v>
      </c>
      <c r="B345" t="s" s="307">
        <v>500</v>
      </c>
      <c r="C345" s="312"/>
      <c r="D345" s="73"/>
      <c r="E345" s="74">
        <f>C345*D345</f>
        <v>0</v>
      </c>
      <c r="F345" s="62"/>
      <c r="G345" t="s" s="305">
        <v>640</v>
      </c>
      <c r="H345" t="s" s="72">
        <v>624</v>
      </c>
      <c r="I345" s="142"/>
      <c r="J345" s="73"/>
      <c r="K345" s="74">
        <f>I345*J345</f>
        <v>0</v>
      </c>
      <c r="L345" s="31"/>
      <c r="M345" s="31"/>
      <c r="N345" s="32"/>
      <c r="O345" s="7"/>
      <c r="P345" s="7"/>
      <c r="Q345" s="7"/>
      <c r="R345" s="7"/>
    </row>
    <row r="346" ht="14" customHeight="1">
      <c r="A346" t="s" s="313">
        <v>641</v>
      </c>
      <c r="B346" t="s" s="307">
        <v>624</v>
      </c>
      <c r="C346" s="308"/>
      <c r="D346" s="73"/>
      <c r="E346" s="74">
        <f>C346*D346</f>
        <v>0</v>
      </c>
      <c r="F346" s="62"/>
      <c r="G346" t="s" s="66">
        <v>642</v>
      </c>
      <c r="H346" t="s" s="72">
        <v>643</v>
      </c>
      <c r="I346" s="314">
        <v>3.95</v>
      </c>
      <c r="J346" s="73"/>
      <c r="K346" s="74">
        <f>I346*J346</f>
        <v>0</v>
      </c>
      <c r="L346" s="31"/>
      <c r="M346" s="31"/>
      <c r="N346" s="32"/>
      <c r="O346" s="7"/>
      <c r="P346" s="7"/>
      <c r="Q346" s="7"/>
      <c r="R346" s="7"/>
    </row>
    <row r="347" ht="14" customHeight="1">
      <c r="A347" t="s" s="66">
        <v>644</v>
      </c>
      <c r="B347" t="s" s="72">
        <v>645</v>
      </c>
      <c r="C347" s="306"/>
      <c r="D347" s="73"/>
      <c r="E347" s="74">
        <f>C347*D347</f>
        <v>0</v>
      </c>
      <c r="F347" s="62"/>
      <c r="G347" s="7"/>
      <c r="H347" s="27"/>
      <c r="I347" s="27"/>
      <c r="J347" s="27"/>
      <c r="K347" s="27"/>
      <c r="L347" s="7"/>
      <c r="M347" s="7"/>
      <c r="N347" s="7"/>
      <c r="O347" s="7"/>
      <c r="P347" s="7"/>
      <c r="Q347" s="7"/>
      <c r="R347" s="7"/>
    </row>
    <row r="348" ht="14" customHeight="1">
      <c r="A348" t="s" s="66">
        <v>646</v>
      </c>
      <c r="B348" t="s" s="72">
        <v>643</v>
      </c>
      <c r="C348" s="314">
        <v>3.95</v>
      </c>
      <c r="D348" s="73"/>
      <c r="E348" s="74">
        <f>C348*D348</f>
        <v>0</v>
      </c>
      <c r="F348" s="62"/>
      <c r="G348" s="7"/>
      <c r="H348" s="7"/>
      <c r="I348" s="7"/>
      <c r="J348" s="7"/>
      <c r="K348" s="7"/>
      <c r="L348" s="7"/>
      <c r="M348" s="7"/>
      <c r="N348" s="7"/>
      <c r="O348" s="7"/>
      <c r="P348" s="7"/>
      <c r="Q348" s="7"/>
      <c r="R348" s="7"/>
    </row>
    <row r="349" ht="13" customHeight="1">
      <c r="A349" t="s" s="66">
        <v>647</v>
      </c>
      <c r="B349" t="s" s="72">
        <v>643</v>
      </c>
      <c r="C349" s="314">
        <v>3.95</v>
      </c>
      <c r="D349" s="73"/>
      <c r="E349" s="74">
        <f>C349*D349</f>
        <v>0</v>
      </c>
      <c r="F349" s="62"/>
      <c r="G349" s="7"/>
      <c r="H349" s="7"/>
      <c r="I349" s="7"/>
      <c r="J349" s="7"/>
      <c r="K349" s="7"/>
      <c r="L349" s="7"/>
      <c r="M349" s="7"/>
      <c r="N349" s="7"/>
      <c r="O349" s="7"/>
      <c r="P349" s="7"/>
      <c r="Q349" s="7"/>
      <c r="R349" s="7"/>
    </row>
    <row r="350" ht="13" customHeight="1">
      <c r="A350" t="s" s="66">
        <v>648</v>
      </c>
      <c r="B350" t="s" s="72">
        <v>620</v>
      </c>
      <c r="C350" s="306"/>
      <c r="D350" s="73"/>
      <c r="E350" s="74">
        <f>C350*D350</f>
        <v>0</v>
      </c>
      <c r="F350" s="62"/>
      <c r="G350" s="7"/>
      <c r="H350" s="7"/>
      <c r="I350" s="7"/>
      <c r="J350" s="7"/>
      <c r="K350" s="53"/>
      <c r="L350" s="7"/>
      <c r="M350" s="7"/>
      <c r="N350" s="7"/>
      <c r="O350" s="7"/>
      <c r="P350" s="7"/>
      <c r="Q350" s="7"/>
      <c r="R350" s="7"/>
    </row>
    <row r="351" ht="13" customHeight="1">
      <c r="A351" t="s" s="66">
        <v>649</v>
      </c>
      <c r="B351" t="s" s="72">
        <v>620</v>
      </c>
      <c r="C351" s="306"/>
      <c r="D351" s="73"/>
      <c r="E351" s="74">
        <f>C351*D351</f>
        <v>0</v>
      </c>
      <c r="F351" s="62"/>
      <c r="G351" s="100"/>
      <c r="H351" s="172"/>
      <c r="I351" s="172"/>
      <c r="J351" s="172"/>
      <c r="K351" s="117">
        <f>SUM(E335:E351,K335:K346)</f>
        <v>0</v>
      </c>
      <c r="L351" s="7"/>
      <c r="M351" s="7"/>
      <c r="N351" s="7"/>
      <c r="O351" s="7"/>
      <c r="P351" s="7"/>
      <c r="Q351" s="7"/>
      <c r="R351" s="7"/>
    </row>
    <row r="352" ht="13" customHeight="1">
      <c r="A352" s="315"/>
      <c r="B352" s="137"/>
      <c r="C352" s="142"/>
      <c r="D352" s="73"/>
      <c r="E352" s="99"/>
      <c r="F352" s="62"/>
      <c r="G352" s="315"/>
      <c r="H352" s="142"/>
      <c r="I352" s="142"/>
      <c r="J352" s="110"/>
      <c r="K352" s="99"/>
      <c r="L352" s="31"/>
      <c r="M352" s="31"/>
      <c r="N352" s="32"/>
      <c r="O352" s="7"/>
      <c r="P352" s="7"/>
      <c r="Q352" s="7"/>
      <c r="R352" s="7"/>
    </row>
    <row r="353" ht="13" customHeight="1">
      <c r="A353" s="7"/>
      <c r="B353" s="27"/>
      <c r="C353" s="55"/>
      <c r="D353" s="316"/>
      <c r="E353" s="88"/>
      <c r="F353" s="53"/>
      <c r="G353" s="53"/>
      <c r="H353" s="27"/>
      <c r="I353" s="28"/>
      <c r="J353" s="317"/>
      <c r="K353" s="27"/>
      <c r="L353" s="7"/>
      <c r="M353" s="7"/>
      <c r="N353" s="7"/>
      <c r="O353" s="7"/>
      <c r="P353" s="7"/>
      <c r="Q353" s="7"/>
      <c r="R353" s="7"/>
    </row>
    <row r="354" ht="16" customHeight="1">
      <c r="A354" s="7"/>
      <c r="B354" s="44"/>
      <c r="C354" t="s" s="318">
        <v>650</v>
      </c>
      <c r="D354" s="319"/>
      <c r="E354" s="319"/>
      <c r="F354" s="320"/>
      <c r="G354" s="321">
        <f>SUM(K351,K331,K324,K305,E305,E293,K293,K274,E273,E249,K251,E198,K162,E156,E137,E122,K109,K144,K213)</f>
        <v>0</v>
      </c>
      <c r="H354" t="s" s="322">
        <v>651</v>
      </c>
      <c r="I354" s="35"/>
      <c r="J354" s="323"/>
      <c r="K354" s="7"/>
      <c r="L354" s="7"/>
      <c r="M354" s="7"/>
      <c r="N354" s="7"/>
      <c r="O354" s="7"/>
      <c r="P354" s="7"/>
      <c r="Q354" s="7"/>
      <c r="R354" s="7"/>
    </row>
    <row r="355" ht="13" customHeight="1">
      <c r="A355" s="7"/>
      <c r="B355" s="7"/>
      <c r="C355" s="28"/>
      <c r="D355" s="317"/>
      <c r="E355" s="27"/>
      <c r="F355" s="27"/>
      <c r="G355" s="27"/>
      <c r="H355" s="7"/>
      <c r="I355" s="35"/>
      <c r="J355" s="323"/>
      <c r="K355" s="7"/>
      <c r="L355" s="7"/>
      <c r="M355" s="7"/>
      <c r="N355" s="7"/>
      <c r="O355" s="7"/>
      <c r="P355" s="7"/>
      <c r="Q355" s="7"/>
      <c r="R355" s="7"/>
    </row>
    <row r="356" ht="13" customHeight="1">
      <c r="A356" s="324"/>
      <c r="B356" s="325"/>
      <c r="C356" s="325"/>
      <c r="D356" s="323"/>
      <c r="E356" s="326"/>
      <c r="F356" s="323"/>
      <c r="G356" s="327"/>
      <c r="H356" s="323"/>
      <c r="I356" s="325"/>
      <c r="J356" s="323"/>
      <c r="K356" s="326"/>
      <c r="L356" s="7"/>
      <c r="M356" s="7"/>
      <c r="N356" s="7"/>
      <c r="O356" s="7"/>
      <c r="P356" s="7"/>
      <c r="Q356" s="7"/>
      <c r="R356" s="7"/>
    </row>
    <row r="357" ht="13" customHeight="1">
      <c r="A357" s="324"/>
      <c r="B357" s="325"/>
      <c r="C357" s="325"/>
      <c r="D357" s="323"/>
      <c r="E357" s="326"/>
      <c r="F357" s="323"/>
      <c r="G357" s="327"/>
      <c r="H357" s="323"/>
      <c r="I357" s="325"/>
      <c r="J357" s="323"/>
      <c r="K357" s="326"/>
      <c r="L357" s="7"/>
      <c r="M357" s="7"/>
      <c r="N357" s="7"/>
      <c r="O357" s="7"/>
      <c r="P357" s="7"/>
      <c r="Q357" s="7"/>
      <c r="R357" s="7"/>
    </row>
    <row r="358" ht="13" customHeight="1">
      <c r="A358" s="328"/>
      <c r="B358" s="325"/>
      <c r="C358" s="325"/>
      <c r="D358" s="323"/>
      <c r="E358" s="326"/>
      <c r="F358" s="323"/>
      <c r="G358" s="327"/>
      <c r="H358" s="323"/>
      <c r="I358" s="325"/>
      <c r="J358" s="323"/>
      <c r="K358" s="326"/>
      <c r="L358" s="7"/>
      <c r="M358" s="7"/>
      <c r="N358" s="7"/>
      <c r="O358" s="7"/>
      <c r="P358" s="7"/>
      <c r="Q358" s="7"/>
      <c r="R358" s="7"/>
    </row>
    <row r="359" ht="13" customHeight="1">
      <c r="A359" s="7"/>
      <c r="B359" s="7"/>
      <c r="C359" s="35"/>
      <c r="D359" s="323"/>
      <c r="E359" s="7"/>
      <c r="F359" s="7"/>
      <c r="G359" s="7"/>
      <c r="H359" s="7"/>
      <c r="I359" s="35"/>
      <c r="J359" s="323"/>
      <c r="K359" s="7"/>
      <c r="L359" s="7"/>
      <c r="M359" s="7"/>
      <c r="N359" s="7"/>
      <c r="O359" s="7"/>
      <c r="P359" s="7"/>
      <c r="Q359" s="7"/>
      <c r="R359" s="7"/>
    </row>
    <row r="360" ht="13" customHeight="1">
      <c r="A360" s="7"/>
      <c r="B360" s="7"/>
      <c r="C360" s="7"/>
      <c r="D360" s="7"/>
      <c r="E360" s="7"/>
      <c r="F360" s="7"/>
      <c r="G360" s="7"/>
      <c r="H360" s="7"/>
      <c r="I360" s="35"/>
      <c r="J360" s="323"/>
      <c r="K360" s="7"/>
      <c r="L360" s="7"/>
      <c r="M360" s="7"/>
      <c r="N360" s="7"/>
      <c r="O360" s="7"/>
      <c r="P360" s="7"/>
      <c r="Q360" s="7"/>
      <c r="R360" s="7"/>
    </row>
    <row r="361" ht="13" customHeight="1">
      <c r="A361" s="7"/>
      <c r="B361" s="7"/>
      <c r="C361" s="35"/>
      <c r="D361" s="329"/>
      <c r="E361" s="7"/>
      <c r="F361" s="7"/>
      <c r="G361" s="7"/>
      <c r="H361" s="7"/>
      <c r="I361" s="35"/>
      <c r="J361" s="329"/>
      <c r="K361" s="7"/>
      <c r="L361" s="7"/>
      <c r="M361" s="7"/>
      <c r="N361" s="7"/>
      <c r="O361" s="7"/>
      <c r="P361" s="7"/>
      <c r="Q361" s="7"/>
      <c r="R361" s="7"/>
    </row>
    <row r="362" ht="13" customHeight="1">
      <c r="A362" s="7"/>
      <c r="B362" s="7"/>
      <c r="C362" s="35"/>
      <c r="D362" s="329"/>
      <c r="E362" s="7"/>
      <c r="F362" s="7"/>
      <c r="G362" s="7"/>
      <c r="H362" s="7"/>
      <c r="I362" s="35"/>
      <c r="J362" s="329"/>
      <c r="K362" s="7"/>
      <c r="L362" s="7"/>
      <c r="M362" s="7"/>
      <c r="N362" s="7"/>
      <c r="O362" s="7"/>
      <c r="P362" s="7"/>
      <c r="Q362" s="7"/>
      <c r="R362" s="7"/>
    </row>
    <row r="363" ht="13" customHeight="1">
      <c r="A363" s="7"/>
      <c r="B363" s="7"/>
      <c r="C363" s="35"/>
      <c r="D363" s="329"/>
      <c r="E363" s="7"/>
      <c r="F363" s="7"/>
      <c r="G363" s="7"/>
      <c r="H363" s="7"/>
      <c r="I363" s="35"/>
      <c r="J363" s="329"/>
      <c r="K363" s="7"/>
      <c r="L363" s="7"/>
      <c r="M363" s="7"/>
      <c r="N363" s="7"/>
      <c r="O363" s="7"/>
      <c r="P363" s="7"/>
      <c r="Q363" s="7"/>
      <c r="R363" s="7"/>
    </row>
    <row r="364" ht="13" customHeight="1">
      <c r="A364" s="7"/>
      <c r="B364" s="7"/>
      <c r="C364" s="35"/>
      <c r="D364" s="329"/>
      <c r="E364" s="7"/>
      <c r="F364" s="7"/>
      <c r="G364" s="7"/>
      <c r="H364" s="7"/>
      <c r="I364" s="35"/>
      <c r="J364" s="329"/>
      <c r="K364" s="7"/>
      <c r="L364" s="7"/>
      <c r="M364" s="7"/>
      <c r="N364" s="7"/>
      <c r="O364" s="7"/>
      <c r="P364" s="7"/>
      <c r="Q364" s="7"/>
      <c r="R364" s="7"/>
    </row>
    <row r="365" ht="13" customHeight="1">
      <c r="A365" s="7"/>
      <c r="B365" s="7"/>
      <c r="C365" s="35"/>
      <c r="D365" s="329"/>
      <c r="E365" s="7"/>
      <c r="F365" s="7"/>
      <c r="G365" s="7"/>
      <c r="H365" s="7"/>
      <c r="I365" s="35"/>
      <c r="J365" s="329"/>
      <c r="K365" s="7"/>
      <c r="L365" s="7"/>
      <c r="M365" s="7"/>
      <c r="N365" s="7"/>
      <c r="O365" s="7"/>
      <c r="P365" s="7"/>
      <c r="Q365" s="7"/>
      <c r="R365" s="7"/>
    </row>
    <row r="366" ht="15.75" customHeight="1">
      <c r="A366" s="7"/>
      <c r="B366" s="7"/>
      <c r="C366" s="7"/>
      <c r="D366" s="7"/>
      <c r="E366" s="7"/>
      <c r="F366" s="7"/>
      <c r="G366" s="7"/>
      <c r="H366" s="7"/>
      <c r="I366" s="7"/>
      <c r="J366" s="7"/>
      <c r="K366" s="7"/>
      <c r="L366" s="7"/>
      <c r="M366" s="7"/>
      <c r="N366" s="7"/>
      <c r="O366" s="7"/>
      <c r="P366" s="7"/>
      <c r="Q366" s="7"/>
      <c r="R366" s="7"/>
    </row>
    <row r="367" ht="15.75" customHeight="1">
      <c r="A367" s="7"/>
      <c r="B367" s="7"/>
      <c r="C367" s="7"/>
      <c r="D367" s="7"/>
      <c r="E367" s="7"/>
      <c r="F367" s="7"/>
      <c r="G367" s="7"/>
      <c r="H367" s="7"/>
      <c r="I367" s="7"/>
      <c r="J367" s="7"/>
      <c r="K367" s="7"/>
      <c r="L367" s="7"/>
      <c r="M367" s="7"/>
      <c r="N367" s="7"/>
      <c r="O367" s="7"/>
      <c r="P367" s="7"/>
      <c r="Q367" s="7"/>
      <c r="R367" s="7"/>
    </row>
    <row r="368" ht="15.75" customHeight="1">
      <c r="A368" s="7"/>
      <c r="B368" s="7"/>
      <c r="C368" s="7"/>
      <c r="D368" s="7"/>
      <c r="E368" s="7"/>
      <c r="F368" s="7"/>
      <c r="G368" s="7"/>
      <c r="H368" s="7"/>
      <c r="I368" s="7"/>
      <c r="J368" s="7"/>
      <c r="K368" s="7"/>
      <c r="L368" s="7"/>
      <c r="M368" s="7"/>
      <c r="N368" s="7"/>
      <c r="O368" s="7"/>
      <c r="P368" s="7"/>
      <c r="Q368" s="7"/>
      <c r="R368" s="7"/>
    </row>
    <row r="369" ht="15.75" customHeight="1">
      <c r="A369" s="7"/>
      <c r="B369" s="7"/>
      <c r="C369" s="7"/>
      <c r="D369" s="7"/>
      <c r="E369" s="7"/>
      <c r="F369" s="7"/>
      <c r="G369" s="7"/>
      <c r="H369" s="7"/>
      <c r="I369" s="7"/>
      <c r="J369" s="7"/>
      <c r="K369" s="7"/>
      <c r="L369" s="7"/>
      <c r="M369" s="7"/>
      <c r="N369" s="7"/>
      <c r="O369" s="7"/>
      <c r="P369" s="7"/>
      <c r="Q369" s="7"/>
      <c r="R369" s="7"/>
    </row>
    <row r="370" ht="15.75" customHeight="1">
      <c r="A370" s="7"/>
      <c r="B370" s="7"/>
      <c r="C370" s="7"/>
      <c r="D370" s="7"/>
      <c r="E370" s="7"/>
      <c r="F370" s="7"/>
      <c r="G370" s="7"/>
      <c r="H370" s="7"/>
      <c r="I370" s="7"/>
      <c r="J370" s="7"/>
      <c r="K370" s="7"/>
      <c r="L370" s="7"/>
      <c r="M370" s="7"/>
      <c r="N370" s="7"/>
      <c r="O370" s="7"/>
      <c r="P370" s="7"/>
      <c r="Q370" s="7"/>
      <c r="R370" s="7"/>
    </row>
    <row r="371" ht="15.75" customHeight="1">
      <c r="A371" s="7"/>
      <c r="B371" s="7"/>
      <c r="C371" s="7"/>
      <c r="D371" s="7"/>
      <c r="E371" s="7"/>
      <c r="F371" s="7"/>
      <c r="G371" s="7"/>
      <c r="H371" s="7"/>
      <c r="I371" s="7"/>
      <c r="J371" s="7"/>
      <c r="K371" s="7"/>
      <c r="L371" s="7"/>
      <c r="M371" s="7"/>
      <c r="N371" s="7"/>
      <c r="O371" s="7"/>
      <c r="P371" s="7"/>
      <c r="Q371" s="7"/>
      <c r="R371" s="7"/>
    </row>
    <row r="372" ht="15.75" customHeight="1">
      <c r="A372" s="7"/>
      <c r="B372" s="7"/>
      <c r="C372" s="7"/>
      <c r="D372" s="7"/>
      <c r="E372" s="7"/>
      <c r="F372" s="7"/>
      <c r="G372" s="7"/>
      <c r="H372" s="7"/>
      <c r="I372" s="7"/>
      <c r="J372" s="7"/>
      <c r="K372" s="7"/>
      <c r="L372" s="7"/>
      <c r="M372" s="7"/>
      <c r="N372" s="7"/>
      <c r="O372" s="7"/>
      <c r="P372" s="7"/>
      <c r="Q372" s="7"/>
      <c r="R372" s="7"/>
    </row>
    <row r="373" ht="15.75" customHeight="1">
      <c r="A373" s="7"/>
      <c r="B373" s="7"/>
      <c r="C373" s="7"/>
      <c r="D373" s="7"/>
      <c r="E373" s="7"/>
      <c r="F373" s="7"/>
      <c r="G373" s="7"/>
      <c r="H373" s="7"/>
      <c r="I373" s="7"/>
      <c r="J373" s="7"/>
      <c r="K373" s="7"/>
      <c r="L373" s="7"/>
      <c r="M373" s="7"/>
      <c r="N373" s="7"/>
      <c r="O373" s="7"/>
      <c r="P373" s="7"/>
      <c r="Q373" s="7"/>
      <c r="R373" s="7"/>
    </row>
    <row r="374" ht="15.75" customHeight="1">
      <c r="A374" s="7"/>
      <c r="B374" s="7"/>
      <c r="C374" s="7"/>
      <c r="D374" s="7"/>
      <c r="E374" s="7"/>
      <c r="F374" s="7"/>
      <c r="G374" s="7"/>
      <c r="H374" s="7"/>
      <c r="I374" s="7"/>
      <c r="J374" s="7"/>
      <c r="K374" s="7"/>
      <c r="L374" s="7"/>
      <c r="M374" s="7"/>
      <c r="N374" s="7"/>
      <c r="O374" s="7"/>
      <c r="P374" s="7"/>
      <c r="Q374" s="7"/>
      <c r="R374" s="7"/>
    </row>
    <row r="375" ht="15.75" customHeight="1">
      <c r="A375" s="7"/>
      <c r="B375" s="7"/>
      <c r="C375" s="7"/>
      <c r="D375" s="7"/>
      <c r="E375" s="7"/>
      <c r="F375" s="7"/>
      <c r="G375" s="7"/>
      <c r="H375" s="7"/>
      <c r="I375" s="7"/>
      <c r="J375" s="7"/>
      <c r="K375" s="7"/>
      <c r="L375" s="7"/>
      <c r="M375" s="7"/>
      <c r="N375" s="7"/>
      <c r="O375" s="7"/>
      <c r="P375" s="7"/>
      <c r="Q375" s="7"/>
      <c r="R375" s="7"/>
    </row>
    <row r="376" ht="15.75" customHeight="1">
      <c r="A376" s="7"/>
      <c r="B376" s="7"/>
      <c r="C376" s="7"/>
      <c r="D376" s="7"/>
      <c r="E376" s="7"/>
      <c r="F376" s="7"/>
      <c r="G376" s="7"/>
      <c r="H376" s="7"/>
      <c r="I376" s="7"/>
      <c r="J376" s="7"/>
      <c r="K376" s="7"/>
      <c r="L376" s="7"/>
      <c r="M376" s="7"/>
      <c r="N376" s="7"/>
      <c r="O376" s="7"/>
      <c r="P376" s="7"/>
      <c r="Q376" s="7"/>
      <c r="R376" s="7"/>
    </row>
    <row r="377" ht="15.75" customHeight="1">
      <c r="A377" s="7"/>
      <c r="B377" s="7"/>
      <c r="C377" s="7"/>
      <c r="D377" s="7"/>
      <c r="E377" s="7"/>
      <c r="F377" s="7"/>
      <c r="G377" s="7"/>
      <c r="H377" s="7"/>
      <c r="I377" s="7"/>
      <c r="J377" s="7"/>
      <c r="K377" s="7"/>
      <c r="L377" s="7"/>
      <c r="M377" s="7"/>
      <c r="N377" s="7"/>
      <c r="O377" s="7"/>
      <c r="P377" s="7"/>
      <c r="Q377" s="7"/>
      <c r="R377" s="7"/>
    </row>
    <row r="378" ht="15.75" customHeight="1">
      <c r="A378" s="7"/>
      <c r="B378" s="7"/>
      <c r="C378" s="7"/>
      <c r="D378" s="7"/>
      <c r="E378" s="7"/>
      <c r="F378" s="7"/>
      <c r="G378" s="7"/>
      <c r="H378" s="7"/>
      <c r="I378" s="7"/>
      <c r="J378" s="7"/>
      <c r="K378" s="7"/>
      <c r="L378" s="7"/>
      <c r="M378" s="7"/>
      <c r="N378" s="7"/>
      <c r="O378" s="7"/>
      <c r="P378" s="7"/>
      <c r="Q378" s="7"/>
      <c r="R378" s="7"/>
    </row>
    <row r="379" ht="15.75" customHeight="1">
      <c r="A379" s="7"/>
      <c r="B379" s="7"/>
      <c r="C379" s="7"/>
      <c r="D379" s="7"/>
      <c r="E379" s="7"/>
      <c r="F379" s="7"/>
      <c r="G379" s="7"/>
      <c r="H379" s="7"/>
      <c r="I379" s="7"/>
      <c r="J379" s="7"/>
      <c r="K379" s="7"/>
      <c r="L379" s="7"/>
      <c r="M379" s="7"/>
      <c r="N379" s="7"/>
      <c r="O379" s="7"/>
      <c r="P379" s="7"/>
      <c r="Q379" s="7"/>
      <c r="R379" s="7"/>
    </row>
    <row r="380" ht="15.75" customHeight="1">
      <c r="A380" s="7"/>
      <c r="B380" s="7"/>
      <c r="C380" s="7"/>
      <c r="D380" s="7"/>
      <c r="E380" s="7"/>
      <c r="F380" s="7"/>
      <c r="G380" s="7"/>
      <c r="H380" s="7"/>
      <c r="I380" s="7"/>
      <c r="J380" s="7"/>
      <c r="K380" s="7"/>
      <c r="L380" s="7"/>
      <c r="M380" s="7"/>
      <c r="N380" s="7"/>
      <c r="O380" s="7"/>
      <c r="P380" s="7"/>
      <c r="Q380" s="7"/>
      <c r="R380" s="7"/>
    </row>
    <row r="381" ht="15.75" customHeight="1">
      <c r="A381" s="7"/>
      <c r="B381" s="7"/>
      <c r="C381" s="7"/>
      <c r="D381" s="7"/>
      <c r="E381" s="7"/>
      <c r="F381" s="7"/>
      <c r="G381" s="7"/>
      <c r="H381" s="7"/>
      <c r="I381" s="7"/>
      <c r="J381" s="7"/>
      <c r="K381" s="7"/>
      <c r="L381" s="7"/>
      <c r="M381" s="7"/>
      <c r="N381" s="7"/>
      <c r="O381" s="7"/>
      <c r="P381" s="7"/>
      <c r="Q381" s="7"/>
      <c r="R381" s="7"/>
    </row>
    <row r="382" ht="15.75" customHeight="1">
      <c r="A382" s="7"/>
      <c r="B382" s="7"/>
      <c r="C382" s="7"/>
      <c r="D382" s="7"/>
      <c r="E382" s="7"/>
      <c r="F382" s="7"/>
      <c r="G382" s="7"/>
      <c r="H382" s="7"/>
      <c r="I382" s="7"/>
      <c r="J382" s="7"/>
      <c r="K382" s="7"/>
      <c r="L382" s="7"/>
      <c r="M382" s="7"/>
      <c r="N382" s="7"/>
      <c r="O382" s="7"/>
      <c r="P382" s="7"/>
      <c r="Q382" s="7"/>
      <c r="R382" s="7"/>
    </row>
    <row r="383" ht="15.75" customHeight="1">
      <c r="A383" s="7"/>
      <c r="B383" s="7"/>
      <c r="C383" s="7"/>
      <c r="D383" s="7"/>
      <c r="E383" s="7"/>
      <c r="F383" s="7"/>
      <c r="G383" s="7"/>
      <c r="H383" s="7"/>
      <c r="I383" s="7"/>
      <c r="J383" s="7"/>
      <c r="K383" s="7"/>
      <c r="L383" s="7"/>
      <c r="M383" s="7"/>
      <c r="N383" s="7"/>
      <c r="O383" s="7"/>
      <c r="P383" s="7"/>
      <c r="Q383" s="7"/>
      <c r="R383" s="7"/>
    </row>
    <row r="384" ht="15.75" customHeight="1">
      <c r="A384" s="7"/>
      <c r="B384" s="7"/>
      <c r="C384" s="7"/>
      <c r="D384" s="7"/>
      <c r="E384" s="7"/>
      <c r="F384" s="7"/>
      <c r="G384" s="7"/>
      <c r="H384" s="7"/>
      <c r="I384" s="7"/>
      <c r="J384" s="7"/>
      <c r="K384" s="7"/>
      <c r="L384" s="7"/>
      <c r="M384" s="7"/>
      <c r="N384" s="7"/>
      <c r="O384" s="7"/>
      <c r="P384" s="7"/>
      <c r="Q384" s="7"/>
      <c r="R384" s="7"/>
    </row>
    <row r="385" ht="15.75" customHeight="1">
      <c r="A385" s="7"/>
      <c r="B385" s="7"/>
      <c r="C385" s="7"/>
      <c r="D385" s="7"/>
      <c r="E385" s="7"/>
      <c r="F385" s="7"/>
      <c r="G385" s="7"/>
      <c r="H385" s="7"/>
      <c r="I385" s="7"/>
      <c r="J385" s="7"/>
      <c r="K385" s="7"/>
      <c r="L385" s="7"/>
      <c r="M385" s="7"/>
      <c r="N385" s="7"/>
      <c r="O385" s="7"/>
      <c r="P385" s="7"/>
      <c r="Q385" s="7"/>
      <c r="R385" s="7"/>
    </row>
    <row r="386" ht="15.75" customHeight="1">
      <c r="A386" s="7"/>
      <c r="B386" s="7"/>
      <c r="C386" s="7"/>
      <c r="D386" s="7"/>
      <c r="E386" s="7"/>
      <c r="F386" s="7"/>
      <c r="G386" s="7"/>
      <c r="H386" s="7"/>
      <c r="I386" s="7"/>
      <c r="J386" s="7"/>
      <c r="K386" s="7"/>
      <c r="L386" s="7"/>
      <c r="M386" s="7"/>
      <c r="N386" s="7"/>
      <c r="O386" s="7"/>
      <c r="P386" s="7"/>
      <c r="Q386" s="7"/>
      <c r="R386" s="7"/>
    </row>
    <row r="387" ht="15.75" customHeight="1">
      <c r="A387" s="7"/>
      <c r="B387" s="7"/>
      <c r="C387" s="7"/>
      <c r="D387" s="7"/>
      <c r="E387" s="7"/>
      <c r="F387" s="7"/>
      <c r="G387" s="7"/>
      <c r="H387" s="7"/>
      <c r="I387" s="7"/>
      <c r="J387" s="7"/>
      <c r="K387" s="7"/>
      <c r="L387" s="7"/>
      <c r="M387" s="7"/>
      <c r="N387" s="7"/>
      <c r="O387" s="7"/>
      <c r="P387" s="7"/>
      <c r="Q387" s="7"/>
      <c r="R387" s="7"/>
    </row>
    <row r="388" ht="15.75" customHeight="1">
      <c r="A388" s="7"/>
      <c r="B388" s="7"/>
      <c r="C388" s="7"/>
      <c r="D388" s="7"/>
      <c r="E388" s="7"/>
      <c r="F388" s="7"/>
      <c r="G388" s="7"/>
      <c r="H388" s="7"/>
      <c r="I388" s="7"/>
      <c r="J388" s="7"/>
      <c r="K388" s="7"/>
      <c r="L388" s="7"/>
      <c r="M388" s="7"/>
      <c r="N388" s="7"/>
      <c r="O388" s="7"/>
      <c r="P388" s="7"/>
      <c r="Q388" s="7"/>
      <c r="R388" s="7"/>
    </row>
  </sheetData>
  <mergeCells count="5">
    <mergeCell ref="C354:E354"/>
    <mergeCell ref="A1:K1"/>
    <mergeCell ref="G69:H69"/>
    <mergeCell ref="A2:K53"/>
    <mergeCell ref="B333:K333"/>
  </mergeCells>
  <hyperlinks>
    <hyperlink ref="G71" r:id="rId1" location="" tooltip="" display="appromarine@orange.fr - appromarineguadeloupe@gmail.com"/>
  </hyperlinks>
  <pageMargins left="0.7" right="0.7" top="0.75" bottom="0.75" header="0.3" footer="0.3"/>
  <pageSetup firstPageNumber="1" fitToHeight="1" fitToWidth="1" scale="100" useFirstPageNumber="0" orientation="portrait" pageOrder="downThenOver"/>
  <headerFooter>
    <oddFooter>&amp;C&amp;"Arial,Regular"&amp;12&amp;K000000&amp;P</oddFooter>
  </headerFooter>
  <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