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4"/>
  </bookViews>
  <sheets>
    <sheet name="Smarter cooling 20.01.19" sheetId="5" r:id="rId1"/>
    <sheet name="Weather comparison" sheetId="6" r:id="rId2"/>
    <sheet name="Electricity summer" sheetId="1" r:id="rId3"/>
    <sheet name="One week baseline" sheetId="3" r:id="rId4"/>
    <sheet name="My household usage 09-18" sheetId="4" r:id="rId5"/>
  </sheets>
  <calcPr calcId="124519"/>
</workbook>
</file>

<file path=xl/calcChain.xml><?xml version="1.0" encoding="utf-8"?>
<calcChain xmlns="http://schemas.openxmlformats.org/spreadsheetml/2006/main">
  <c r="L13" i="5"/>
  <c r="J13"/>
  <c r="Q5" i="6"/>
  <c r="P5"/>
  <c r="Q3"/>
  <c r="P3"/>
  <c r="J12" i="5"/>
  <c r="I9"/>
  <c r="I8"/>
  <c r="I7"/>
  <c r="H11"/>
  <c r="H9"/>
  <c r="H8"/>
  <c r="H7"/>
  <c r="L12"/>
  <c r="G11"/>
  <c r="G9"/>
  <c r="G8"/>
  <c r="G7"/>
  <c r="F11"/>
  <c r="F9"/>
  <c r="F8"/>
  <c r="F7"/>
  <c r="E11"/>
  <c r="E9"/>
  <c r="E8"/>
  <c r="E7"/>
  <c r="D11"/>
  <c r="D9"/>
  <c r="D8"/>
  <c r="D7"/>
  <c r="C9"/>
  <c r="C8"/>
  <c r="C7"/>
  <c r="B5" i="1"/>
  <c r="B3"/>
  <c r="D3" s="1"/>
  <c r="D5" s="1"/>
  <c r="D8"/>
  <c r="B23" i="4"/>
  <c r="C22" i="3"/>
  <c r="B14"/>
  <c r="B13"/>
  <c r="B12"/>
  <c r="D11" i="1"/>
  <c r="I11" i="5" l="1"/>
  <c r="C11"/>
  <c r="B16" i="3"/>
</calcChain>
</file>

<file path=xl/sharedStrings.xml><?xml version="1.0" encoding="utf-8"?>
<sst xmlns="http://schemas.openxmlformats.org/spreadsheetml/2006/main" count="88" uniqueCount="84">
  <si>
    <t>Emission Source</t>
  </si>
  <si>
    <t>Emissions (kg of CO2e)</t>
  </si>
  <si>
    <t>Amount (kWh)</t>
  </si>
  <si>
    <t>Emissions Factor (kgCO2e/kWh)</t>
  </si>
  <si>
    <t>Emission Factors</t>
  </si>
  <si>
    <t>Electricity used (peak)</t>
  </si>
  <si>
    <t>Electricity used (shoulder)</t>
  </si>
  <si>
    <t>Electricity used (off peak)</t>
  </si>
  <si>
    <t>Electricity (KWH)</t>
  </si>
  <si>
    <t>Electricity used in Week 19 baseline</t>
  </si>
  <si>
    <t>Electricity meter 13 January (Meter readout 4 / bill 1 / peak)</t>
  </si>
  <si>
    <t>Electricity meter 13 January (Meter readout 5 / bill 2 / shoulder)</t>
  </si>
  <si>
    <t>Electricity meter 13 January (Meter readout 6 / bill 3 / off peak)</t>
  </si>
  <si>
    <t>Electricity meter 20 January (Meter readout 4 / bill 1 / peak)</t>
  </si>
  <si>
    <t>Electricity meter 20 January (Meter readout 5 / bill 2 / shoulder)</t>
  </si>
  <si>
    <t>Electricity meter 20 January (Meter readout 6 / bill 3 / off peak)</t>
  </si>
  <si>
    <t>Water meter 13 January</t>
  </si>
  <si>
    <t>Water meter 20 January</t>
  </si>
  <si>
    <t>Water used in Week 19 baseline</t>
  </si>
  <si>
    <t xml:space="preserve">Water </t>
  </si>
  <si>
    <t>*Based on my meter readings 13.01.19 to 20.01.19</t>
  </si>
  <si>
    <t>Meter readings taken 13.01.19 and 20.01.19</t>
  </si>
  <si>
    <t xml:space="preserve">**Based on my average electricity usage over 12 weeks of summer from </t>
  </si>
  <si>
    <t>My household summer electricity usage (KWH)</t>
  </si>
  <si>
    <t>Billing date (applies to usage previous quarter)</t>
  </si>
  <si>
    <t>Notes</t>
  </si>
  <si>
    <t>NA</t>
  </si>
  <si>
    <t>This is the summer I was pregnant and had a newborn baby. Our usage went through the roof.</t>
  </si>
  <si>
    <t>Our usage is higher from 2015 onwards, as I spent most of the time working from home.</t>
  </si>
  <si>
    <t>Meter readings</t>
  </si>
  <si>
    <t>No data for this period due to billing error from ACTEW</t>
  </si>
  <si>
    <t>My household total if this average lasted 12 weeks of summer</t>
  </si>
  <si>
    <t>Average over past 3 years</t>
  </si>
  <si>
    <t>Average Australian household usage for summer for my postcode***</t>
  </si>
  <si>
    <t>Puchased electricity from the NSW / ACT grid', Table 41, National Greenhouse Accounts Factors combined EF for scope 2 asnd scope 3, latest estimate, published July 2018 at http://www.environment.gov.au/system/files/resources/80f603e7-175b-4f97-8a9b-2d207f46594a/files/national-greenhouse-accounts-factors-july-2018.pdf</t>
  </si>
  <si>
    <t>My household electricity usage for week ending 20.01.19*</t>
  </si>
  <si>
    <t>My actual household summer usage averaged over last 3 years**</t>
  </si>
  <si>
    <t>***A typical 3 bedroom household in my suburb in Canberra uses 1,292 KWH over summer according to https://www.energymadeeasy.gov.au/benchmark</t>
  </si>
  <si>
    <t>Meter</t>
  </si>
  <si>
    <t>Monday (KWH)</t>
  </si>
  <si>
    <t>Tuesday (KWH)</t>
  </si>
  <si>
    <t>Wednesday (KWH)</t>
  </si>
  <si>
    <t>Thursday (KWH)</t>
  </si>
  <si>
    <t>Friday (KWH)</t>
  </si>
  <si>
    <t>Saturday (KWH)</t>
  </si>
  <si>
    <t>Total daily use</t>
  </si>
  <si>
    <t>Set to auto with level halfway on 8 bars. Too hot. Adjusted up to 12 bars. Comfortable, but Rob got up at 3am and put on manual evap fan as well. Max 33 degrees.</t>
  </si>
  <si>
    <t xml:space="preserve">Set to auto with level at 12 bars. Max 38 degrees. Rode home at 2pm, it was sweltering.  Worked in town half the day so power use should have been lower than usual, also cleaner accidentally turned cooler off between 11am and 2pm. </t>
  </si>
  <si>
    <t>Set to auto with level at 12 bars. Felt hot earlier in day but great in afternoon. Stormy and humid today max 34 degrees. At home working all day so should have been high power use (computer, kettle etc) but this is low.</t>
  </si>
  <si>
    <t>Set to auto with level at 12 bars for most of the day. Bob turned up to 14 bars for an hour after he rode home, to cool off, then back down to 12 bars. V pleasant indoor temperature around 25 degrees. Max outside 31 degrees. Worked at home all day so high power use.</t>
  </si>
  <si>
    <t>Set auto up to 14 of 16 bars. All three home all day and Rob doing chores so hot. Also heatwave, temperature 38 degrees. Comfortable inside though and power use not too bad given the circs.</t>
  </si>
  <si>
    <t>Week's total (KWH)</t>
  </si>
  <si>
    <t>Emission factor (kgCO2e/KWH)</t>
  </si>
  <si>
    <t>Week's emissions</t>
  </si>
  <si>
    <t>Last week's baseline used 109 kilowatt hours, averaging 15.6 KWH per day, generating around 100 kilograms CO2e for the week. Note that I didn't take daily readings last week.</t>
  </si>
  <si>
    <t xml:space="preserve">I took Sunday's reading taken at 4pm. Other daily readings were taken at 6.30pm - 8pm. </t>
  </si>
  <si>
    <t xml:space="preserve">I took the final reading at 4pm. This means the first day of this week was a longer day, and the last day was a shorter day. Family home all day. Ran on auto at 12 bars and below. Max 31 degrees, milder day. </t>
  </si>
  <si>
    <t xml:space="preserve">Set auto up to 14 of 16 bars. V hot and family home all day. Max 41 degrees. </t>
  </si>
  <si>
    <t>Mon min</t>
  </si>
  <si>
    <t>Tues max</t>
  </si>
  <si>
    <t>Tues min</t>
  </si>
  <si>
    <t>Wed max</t>
  </si>
  <si>
    <t>Wed min</t>
  </si>
  <si>
    <t>Thurs max</t>
  </si>
  <si>
    <t>Thurs min</t>
  </si>
  <si>
    <t>Fri max</t>
  </si>
  <si>
    <t>Fri min</t>
  </si>
  <si>
    <t>Sat max</t>
  </si>
  <si>
    <t>Sat min</t>
  </si>
  <si>
    <t>Sun max</t>
  </si>
  <si>
    <t>Sun min</t>
  </si>
  <si>
    <t>Mon max (degrees C)</t>
  </si>
  <si>
    <t>Baseline week commencing 13.01.19</t>
  </si>
  <si>
    <t>Av max</t>
  </si>
  <si>
    <t>Av min</t>
  </si>
  <si>
    <t>Experiment week commencing 20.01.19</t>
  </si>
  <si>
    <t>Savings from 109 KWH / 100 kg CO2e baseline</t>
  </si>
  <si>
    <t>Data from Canberra observations on Bureau of Meteorology at www.bom.gov.au. This is a very crude weather comparison, looking only at daily max and min temperatures. It omits analysis of temperature throughout the day plus all the other factors that contribute to thermal comfort, such as breezes and humidity.</t>
  </si>
  <si>
    <t>a ki</t>
  </si>
  <si>
    <t>Electricity meter readout 4 (peak)</t>
  </si>
  <si>
    <t>Electricity meter readout 5 (shoulder)</t>
  </si>
  <si>
    <t>Electricity meter readout 6 (off peak)</t>
  </si>
  <si>
    <t>Sunday (KWH) 20.01.19</t>
  </si>
  <si>
    <t>Sunday (KWH) 27.01.19</t>
  </si>
</sst>
</file>

<file path=xl/styles.xml><?xml version="1.0" encoding="utf-8"?>
<styleSheet xmlns="http://schemas.openxmlformats.org/spreadsheetml/2006/main">
  <numFmts count="3">
    <numFmt numFmtId="43" formatCode="_-* #,##0.00_-;\-* #,##0.00_-;_-* &quot;-&quot;??_-;_-@_-"/>
    <numFmt numFmtId="164" formatCode="_-* #,##0_-;\-* #,##0_-;_-* &quot;-&quot;??_-;_-@_-"/>
    <numFmt numFmtId="165" formatCode="0.0"/>
  </numFmts>
  <fonts count="6">
    <font>
      <sz val="11"/>
      <color theme="1"/>
      <name val="Calibri"/>
      <family val="2"/>
      <scheme val="minor"/>
    </font>
    <font>
      <sz val="11"/>
      <color theme="1"/>
      <name val="Arial"/>
      <family val="2"/>
    </font>
    <font>
      <sz val="11"/>
      <color theme="1"/>
      <name val="Calibri"/>
      <family val="2"/>
      <scheme val="minor"/>
    </font>
    <font>
      <b/>
      <sz val="11"/>
      <color theme="1"/>
      <name val="Arial"/>
      <family val="2"/>
    </font>
    <font>
      <b/>
      <i/>
      <sz val="11"/>
      <color theme="1"/>
      <name val="Arial"/>
      <family val="2"/>
    </font>
    <font>
      <i/>
      <sz val="11"/>
      <color theme="1"/>
      <name val="Arial"/>
      <family val="2"/>
    </font>
  </fonts>
  <fills count="7">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43">
    <xf numFmtId="0" fontId="0" fillId="0" borderId="0" xfId="0"/>
    <xf numFmtId="0" fontId="1" fillId="0" borderId="0" xfId="0" applyFont="1"/>
    <xf numFmtId="0" fontId="0" fillId="0" borderId="0" xfId="0"/>
    <xf numFmtId="0" fontId="1" fillId="0" borderId="0" xfId="0" applyFont="1"/>
    <xf numFmtId="0" fontId="3" fillId="0" borderId="0" xfId="0" applyFont="1"/>
    <xf numFmtId="0" fontId="0" fillId="0" borderId="0" xfId="0"/>
    <xf numFmtId="0" fontId="1" fillId="0" borderId="0" xfId="0" applyFont="1"/>
    <xf numFmtId="0" fontId="5" fillId="0" borderId="0" xfId="0" applyFont="1"/>
    <xf numFmtId="17" fontId="5" fillId="0" borderId="0" xfId="0" quotePrefix="1" applyNumberFormat="1" applyFont="1"/>
    <xf numFmtId="0" fontId="1" fillId="0" borderId="1" xfId="0" applyFont="1" applyBorder="1"/>
    <xf numFmtId="0" fontId="3" fillId="0" borderId="1" xfId="0" applyFont="1" applyBorder="1"/>
    <xf numFmtId="0" fontId="4" fillId="0" borderId="1" xfId="0" applyFont="1" applyBorder="1"/>
    <xf numFmtId="0" fontId="5" fillId="0" borderId="1" xfId="0" applyFont="1" applyBorder="1"/>
    <xf numFmtId="0" fontId="3" fillId="0" borderId="2" xfId="0" applyFont="1" applyBorder="1"/>
    <xf numFmtId="0" fontId="1" fillId="0" borderId="2" xfId="0" applyFont="1" applyBorder="1"/>
    <xf numFmtId="0" fontId="4" fillId="0" borderId="2" xfId="0" applyFont="1" applyBorder="1"/>
    <xf numFmtId="0" fontId="1" fillId="0" borderId="0" xfId="0" applyFont="1" applyBorder="1"/>
    <xf numFmtId="0" fontId="3" fillId="0" borderId="1" xfId="0" applyFont="1" applyBorder="1" applyAlignment="1">
      <alignment wrapText="1"/>
    </xf>
    <xf numFmtId="15" fontId="1" fillId="0" borderId="1" xfId="0" applyNumberFormat="1" applyFont="1" applyBorder="1"/>
    <xf numFmtId="17" fontId="1" fillId="0" borderId="1" xfId="0" applyNumberFormat="1" applyFont="1" applyBorder="1"/>
    <xf numFmtId="1" fontId="1" fillId="0" borderId="1" xfId="0" applyNumberFormat="1" applyFont="1" applyBorder="1"/>
    <xf numFmtId="164" fontId="1" fillId="0" borderId="1" xfId="1" applyNumberFormat="1" applyFont="1" applyBorder="1"/>
    <xf numFmtId="1" fontId="4" fillId="0" borderId="1" xfId="0" applyNumberFormat="1" applyFont="1" applyBorder="1"/>
    <xf numFmtId="0" fontId="5" fillId="2" borderId="1" xfId="0" applyFont="1" applyFill="1" applyBorder="1"/>
    <xf numFmtId="0" fontId="1" fillId="2" borderId="1" xfId="0" applyFont="1" applyFill="1" applyBorder="1"/>
    <xf numFmtId="1" fontId="1" fillId="3" borderId="1" xfId="0" applyNumberFormat="1" applyFont="1" applyFill="1" applyBorder="1"/>
    <xf numFmtId="0" fontId="1" fillId="3" borderId="1" xfId="0" applyFont="1" applyFill="1" applyBorder="1"/>
    <xf numFmtId="164" fontId="1" fillId="3" borderId="1" xfId="1" applyNumberFormat="1" applyFont="1" applyFill="1" applyBorder="1"/>
    <xf numFmtId="0" fontId="1" fillId="4" borderId="1" xfId="0" applyFont="1" applyFill="1" applyBorder="1"/>
    <xf numFmtId="164" fontId="1" fillId="4" borderId="1" xfId="1" applyNumberFormat="1" applyFont="1" applyFill="1" applyBorder="1"/>
    <xf numFmtId="0" fontId="5" fillId="4" borderId="1" xfId="0" applyFont="1" applyFill="1" applyBorder="1"/>
    <xf numFmtId="164" fontId="5" fillId="2" borderId="1" xfId="1" applyNumberFormat="1" applyFont="1" applyFill="1" applyBorder="1"/>
    <xf numFmtId="164" fontId="1" fillId="2" borderId="1" xfId="1" applyNumberFormat="1" applyFont="1" applyFill="1" applyBorder="1"/>
    <xf numFmtId="164" fontId="5" fillId="0" borderId="1" xfId="1" applyNumberFormat="1" applyFont="1" applyBorder="1"/>
    <xf numFmtId="1" fontId="1" fillId="2" borderId="1" xfId="0" applyNumberFormat="1" applyFont="1" applyFill="1" applyBorder="1"/>
    <xf numFmtId="0" fontId="1" fillId="5" borderId="2" xfId="0" applyFont="1" applyFill="1" applyBorder="1"/>
    <xf numFmtId="0" fontId="1" fillId="5" borderId="1" xfId="0" applyFont="1" applyFill="1" applyBorder="1"/>
    <xf numFmtId="0" fontId="1" fillId="0" borderId="1" xfId="0" applyFont="1" applyBorder="1" applyAlignment="1">
      <alignment wrapText="1"/>
    </xf>
    <xf numFmtId="0" fontId="1" fillId="0" borderId="0" xfId="0" applyFont="1" applyAlignment="1">
      <alignment wrapText="1"/>
    </xf>
    <xf numFmtId="165" fontId="3" fillId="0" borderId="1" xfId="0" applyNumberFormat="1" applyFont="1" applyBorder="1"/>
    <xf numFmtId="0" fontId="1" fillId="6" borderId="1" xfId="0" applyFont="1" applyFill="1" applyBorder="1"/>
    <xf numFmtId="1" fontId="3" fillId="3" borderId="1" xfId="0" applyNumberFormat="1" applyFont="1" applyFill="1" applyBorder="1"/>
    <xf numFmtId="1" fontId="3" fillId="6" borderId="1" xfId="0" applyNumberFormat="1" applyFont="1" applyFill="1" applyBorder="1"/>
  </cellXfs>
  <cellStyles count="2">
    <cellStyle name="Comma" xfId="1" builtinId="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Y18"/>
  <sheetViews>
    <sheetView zoomScale="90" zoomScaleNormal="90" workbookViewId="0">
      <selection activeCell="I1" sqref="I1"/>
    </sheetView>
  </sheetViews>
  <sheetFormatPr defaultRowHeight="15"/>
  <cols>
    <col min="1" max="1" width="59.28515625" customWidth="1"/>
    <col min="2" max="2" width="16.42578125" customWidth="1"/>
    <col min="3" max="3" width="18.85546875" customWidth="1"/>
    <col min="4" max="4" width="19.5703125" customWidth="1"/>
    <col min="5" max="5" width="19.85546875" customWidth="1"/>
    <col min="6" max="6" width="17.140625" customWidth="1"/>
    <col min="7" max="7" width="14.85546875" customWidth="1"/>
    <col min="8" max="8" width="18.140625" customWidth="1"/>
    <col min="9" max="9" width="17.28515625" customWidth="1"/>
    <col min="10" max="10" width="20.140625" customWidth="1"/>
    <col min="11" max="11" width="16.28515625" customWidth="1"/>
    <col min="12" max="12" width="21" customWidth="1"/>
    <col min="13" max="13" width="14.7109375" customWidth="1"/>
  </cols>
  <sheetData>
    <row r="1" spans="1:25" ht="45">
      <c r="A1" s="10" t="s">
        <v>38</v>
      </c>
      <c r="B1" s="17" t="s">
        <v>82</v>
      </c>
      <c r="C1" s="10" t="s">
        <v>39</v>
      </c>
      <c r="D1" s="10" t="s">
        <v>40</v>
      </c>
      <c r="E1" s="10" t="s">
        <v>41</v>
      </c>
      <c r="F1" s="10" t="s">
        <v>42</v>
      </c>
      <c r="G1" s="10" t="s">
        <v>43</v>
      </c>
      <c r="H1" s="10" t="s">
        <v>44</v>
      </c>
      <c r="I1" s="17" t="s">
        <v>83</v>
      </c>
      <c r="J1" s="10" t="s">
        <v>51</v>
      </c>
      <c r="K1" s="17" t="s">
        <v>52</v>
      </c>
      <c r="L1" s="10" t="s">
        <v>53</v>
      </c>
      <c r="M1" s="17"/>
      <c r="N1" s="9"/>
      <c r="O1" s="9"/>
      <c r="P1" s="9"/>
      <c r="Q1" s="9"/>
      <c r="R1" s="9"/>
      <c r="S1" s="9"/>
      <c r="T1" s="9"/>
      <c r="U1" s="9"/>
      <c r="V1" s="9"/>
      <c r="W1" s="9"/>
      <c r="X1" s="9"/>
      <c r="Y1" s="9"/>
    </row>
    <row r="2" spans="1:25">
      <c r="A2" s="9"/>
      <c r="B2" s="9"/>
      <c r="C2" s="9"/>
      <c r="D2" s="9"/>
      <c r="E2" s="9"/>
      <c r="F2" s="9"/>
      <c r="G2" s="9"/>
      <c r="H2" s="9"/>
      <c r="I2" s="9"/>
      <c r="J2" s="9"/>
      <c r="K2" s="9"/>
      <c r="L2" s="9"/>
      <c r="M2" s="9"/>
      <c r="N2" s="9"/>
      <c r="O2" s="9"/>
      <c r="P2" s="9"/>
      <c r="Q2" s="9"/>
      <c r="R2" s="9"/>
      <c r="S2" s="9"/>
      <c r="T2" s="9"/>
      <c r="U2" s="9"/>
      <c r="V2" s="9"/>
      <c r="W2" s="9"/>
      <c r="X2" s="9"/>
      <c r="Y2" s="9"/>
    </row>
    <row r="3" spans="1:25">
      <c r="A3" s="9" t="s">
        <v>79</v>
      </c>
      <c r="B3" s="9">
        <v>13533</v>
      </c>
      <c r="C3" s="9">
        <v>13538</v>
      </c>
      <c r="D3" s="9">
        <v>13543</v>
      </c>
      <c r="E3" s="9">
        <v>13545</v>
      </c>
      <c r="F3" s="9">
        <v>13548</v>
      </c>
      <c r="G3" s="9">
        <v>13551</v>
      </c>
      <c r="H3" s="9">
        <v>13556</v>
      </c>
      <c r="I3" s="9">
        <v>13560</v>
      </c>
      <c r="J3" s="9"/>
      <c r="K3" s="9"/>
      <c r="L3" s="9"/>
      <c r="M3" s="9"/>
      <c r="N3" s="9"/>
      <c r="O3" s="9"/>
      <c r="P3" s="9"/>
      <c r="Q3" s="9"/>
      <c r="R3" s="9"/>
      <c r="S3" s="9"/>
      <c r="T3" s="9"/>
      <c r="U3" s="9"/>
      <c r="V3" s="9"/>
      <c r="W3" s="9"/>
      <c r="X3" s="9"/>
      <c r="Y3" s="9"/>
    </row>
    <row r="4" spans="1:25">
      <c r="A4" s="9" t="s">
        <v>80</v>
      </c>
      <c r="B4" s="9">
        <v>18325</v>
      </c>
      <c r="C4" s="9">
        <v>18335</v>
      </c>
      <c r="D4" s="9">
        <v>18341</v>
      </c>
      <c r="E4" s="9">
        <v>18349</v>
      </c>
      <c r="F4" s="9">
        <v>18354</v>
      </c>
      <c r="G4" s="9">
        <v>18364</v>
      </c>
      <c r="H4" s="9">
        <v>18374</v>
      </c>
      <c r="I4" s="9">
        <v>18381</v>
      </c>
      <c r="J4" s="9"/>
      <c r="K4" s="9"/>
      <c r="L4" s="9"/>
      <c r="M4" s="9"/>
      <c r="N4" s="9"/>
      <c r="O4" s="9"/>
      <c r="P4" s="9"/>
      <c r="Q4" s="9"/>
      <c r="R4" s="9"/>
      <c r="S4" s="9"/>
      <c r="T4" s="9"/>
      <c r="U4" s="9"/>
      <c r="V4" s="9"/>
      <c r="W4" s="9"/>
      <c r="X4" s="9"/>
      <c r="Y4" s="9"/>
    </row>
    <row r="5" spans="1:25">
      <c r="A5" s="9" t="s">
        <v>81</v>
      </c>
      <c r="B5" s="9">
        <v>8676</v>
      </c>
      <c r="C5" s="9">
        <v>8681</v>
      </c>
      <c r="D5" s="9">
        <v>8684</v>
      </c>
      <c r="E5" s="9">
        <v>8686</v>
      </c>
      <c r="F5" s="9">
        <v>8689</v>
      </c>
      <c r="G5" s="9">
        <v>8690</v>
      </c>
      <c r="H5" s="9">
        <v>8696</v>
      </c>
      <c r="I5" s="9">
        <v>8701</v>
      </c>
      <c r="J5" s="9"/>
      <c r="K5" s="9"/>
      <c r="L5" s="9"/>
      <c r="M5" s="9"/>
      <c r="N5" s="9"/>
      <c r="O5" s="9"/>
      <c r="P5" s="9"/>
      <c r="Q5" s="9"/>
      <c r="R5" s="9"/>
      <c r="S5" s="9"/>
      <c r="T5" s="9"/>
      <c r="U5" s="9"/>
      <c r="V5" s="9"/>
      <c r="W5" s="9"/>
      <c r="X5" s="9"/>
      <c r="Y5" s="9"/>
    </row>
    <row r="6" spans="1:25">
      <c r="A6" s="12"/>
      <c r="B6" s="9"/>
      <c r="C6" s="9"/>
      <c r="D6" s="9"/>
      <c r="E6" s="9"/>
      <c r="F6" s="9"/>
      <c r="G6" s="9"/>
      <c r="H6" s="9"/>
      <c r="I6" s="9"/>
      <c r="J6" s="9"/>
      <c r="K6" s="9"/>
      <c r="L6" s="9"/>
      <c r="M6" s="9"/>
      <c r="N6" s="9"/>
      <c r="O6" s="9"/>
      <c r="P6" s="9"/>
      <c r="Q6" s="9"/>
      <c r="R6" s="9"/>
      <c r="S6" s="9"/>
      <c r="T6" s="9"/>
      <c r="U6" s="9"/>
      <c r="V6" s="9"/>
      <c r="W6" s="9"/>
      <c r="X6" s="9"/>
      <c r="Y6" s="9"/>
    </row>
    <row r="7" spans="1:25">
      <c r="A7" s="9" t="s">
        <v>5</v>
      </c>
      <c r="B7" s="9"/>
      <c r="C7" s="9">
        <f t="shared" ref="C7:D9" si="0">C3-B3</f>
        <v>5</v>
      </c>
      <c r="D7" s="9">
        <f t="shared" si="0"/>
        <v>5</v>
      </c>
      <c r="E7" s="9">
        <f t="shared" ref="E7:F9" si="1">E3-D3</f>
        <v>2</v>
      </c>
      <c r="F7" s="9">
        <f t="shared" si="1"/>
        <v>3</v>
      </c>
      <c r="G7" s="9">
        <f t="shared" ref="G7:H9" si="2">G3-F3</f>
        <v>3</v>
      </c>
      <c r="H7" s="9">
        <f t="shared" si="2"/>
        <v>5</v>
      </c>
      <c r="I7" s="9">
        <f>I3-H3</f>
        <v>4</v>
      </c>
      <c r="J7" s="9"/>
      <c r="K7" s="9"/>
      <c r="L7" s="9"/>
      <c r="M7" s="9"/>
      <c r="N7" s="9"/>
      <c r="O7" s="9"/>
      <c r="P7" s="9"/>
      <c r="Q7" s="9"/>
      <c r="R7" s="9"/>
      <c r="S7" s="9"/>
      <c r="T7" s="9"/>
      <c r="U7" s="9"/>
      <c r="V7" s="9"/>
      <c r="W7" s="9"/>
      <c r="X7" s="9"/>
      <c r="Y7" s="9"/>
    </row>
    <row r="8" spans="1:25">
      <c r="A8" s="9" t="s">
        <v>6</v>
      </c>
      <c r="B8" s="9"/>
      <c r="C8" s="9">
        <f t="shared" si="0"/>
        <v>10</v>
      </c>
      <c r="D8" s="9">
        <f t="shared" si="0"/>
        <v>6</v>
      </c>
      <c r="E8" s="9">
        <f t="shared" si="1"/>
        <v>8</v>
      </c>
      <c r="F8" s="9">
        <f t="shared" si="1"/>
        <v>5</v>
      </c>
      <c r="G8" s="9">
        <f t="shared" si="2"/>
        <v>10</v>
      </c>
      <c r="H8" s="9">
        <f t="shared" si="2"/>
        <v>10</v>
      </c>
      <c r="I8" s="9">
        <f>I4-H4</f>
        <v>7</v>
      </c>
      <c r="J8" s="9"/>
      <c r="K8" s="9"/>
      <c r="L8" s="9"/>
      <c r="M8" s="9"/>
      <c r="N8" s="9"/>
      <c r="O8" s="9"/>
      <c r="P8" s="9"/>
      <c r="Q8" s="9"/>
      <c r="R8" s="9"/>
      <c r="S8" s="9"/>
      <c r="T8" s="9"/>
      <c r="U8" s="9"/>
      <c r="V8" s="9"/>
      <c r="W8" s="9"/>
      <c r="X8" s="9"/>
      <c r="Y8" s="9"/>
    </row>
    <row r="9" spans="1:25">
      <c r="A9" s="9" t="s">
        <v>7</v>
      </c>
      <c r="B9" s="9"/>
      <c r="C9" s="9">
        <f t="shared" si="0"/>
        <v>5</v>
      </c>
      <c r="D9" s="9">
        <f t="shared" si="0"/>
        <v>3</v>
      </c>
      <c r="E9" s="9">
        <f t="shared" si="1"/>
        <v>2</v>
      </c>
      <c r="F9" s="9">
        <f t="shared" si="1"/>
        <v>3</v>
      </c>
      <c r="G9" s="9">
        <f t="shared" si="2"/>
        <v>1</v>
      </c>
      <c r="H9" s="9">
        <f t="shared" si="2"/>
        <v>6</v>
      </c>
      <c r="I9" s="9">
        <f>I5-H5</f>
        <v>5</v>
      </c>
      <c r="J9" s="9"/>
      <c r="K9" s="9"/>
      <c r="L9" s="9"/>
      <c r="M9" s="9"/>
      <c r="N9" s="9"/>
      <c r="O9" s="9"/>
      <c r="P9" s="9"/>
      <c r="Q9" s="9"/>
      <c r="R9" s="9"/>
      <c r="S9" s="9"/>
      <c r="T9" s="9"/>
      <c r="U9" s="9"/>
      <c r="V9" s="9"/>
      <c r="W9" s="9"/>
      <c r="X9" s="9"/>
      <c r="Y9" s="9"/>
    </row>
    <row r="10" spans="1:25">
      <c r="A10" s="9"/>
      <c r="B10" s="9"/>
      <c r="C10" s="9"/>
      <c r="D10" s="9"/>
      <c r="E10" s="9"/>
      <c r="F10" s="9"/>
      <c r="G10" s="9"/>
      <c r="H10" s="9"/>
      <c r="I10" s="9"/>
      <c r="J10" s="9"/>
      <c r="K10" s="9"/>
      <c r="L10" s="9"/>
      <c r="M10" s="9"/>
      <c r="N10" s="9"/>
      <c r="O10" s="9"/>
      <c r="P10" s="9"/>
      <c r="Q10" s="9"/>
      <c r="R10" s="9"/>
      <c r="S10" s="9"/>
      <c r="T10" s="9"/>
      <c r="U10" s="9"/>
      <c r="V10" s="9"/>
      <c r="W10" s="9"/>
      <c r="X10" s="9"/>
      <c r="Y10" s="9"/>
    </row>
    <row r="11" spans="1:25">
      <c r="A11" s="11" t="s">
        <v>45</v>
      </c>
      <c r="B11" s="9"/>
      <c r="C11" s="10">
        <f>SUM(C7:C10)</f>
        <v>20</v>
      </c>
      <c r="D11" s="10">
        <f>SUM(D7:D10)</f>
        <v>14</v>
      </c>
      <c r="E11" s="10">
        <f>SUM(E7:E9)</f>
        <v>12</v>
      </c>
      <c r="F11" s="10">
        <f>SUM(F7:F9)</f>
        <v>11</v>
      </c>
      <c r="G11" s="10">
        <f>G7+G8+G9</f>
        <v>14</v>
      </c>
      <c r="H11" s="10">
        <f>H7+H8+H9</f>
        <v>21</v>
      </c>
      <c r="I11" s="10">
        <f>I7+I8+I9</f>
        <v>16</v>
      </c>
      <c r="J11" s="9"/>
      <c r="K11" s="9"/>
      <c r="L11" s="9"/>
      <c r="M11" s="9"/>
      <c r="N11" s="9"/>
      <c r="O11" s="9"/>
      <c r="P11" s="9"/>
      <c r="Q11" s="9"/>
      <c r="R11" s="9"/>
      <c r="S11" s="9"/>
      <c r="T11" s="9"/>
      <c r="U11" s="9"/>
      <c r="V11" s="9"/>
      <c r="W11" s="9"/>
      <c r="X11" s="9"/>
      <c r="Y11" s="9"/>
    </row>
    <row r="12" spans="1:25">
      <c r="A12" s="9"/>
      <c r="B12" s="9"/>
      <c r="C12" s="9"/>
      <c r="D12" s="9"/>
      <c r="E12" s="9"/>
      <c r="F12" s="9"/>
      <c r="G12" s="9"/>
      <c r="H12" s="9"/>
      <c r="I12" s="9"/>
      <c r="J12" s="10">
        <f>SUM(C11:I11)</f>
        <v>108</v>
      </c>
      <c r="K12" s="10">
        <v>0.92</v>
      </c>
      <c r="L12" s="39">
        <f>J12*K12</f>
        <v>99.36</v>
      </c>
      <c r="M12" s="9"/>
      <c r="N12" s="9"/>
      <c r="O12" s="9"/>
      <c r="P12" s="9"/>
      <c r="Q12" s="9"/>
      <c r="R12" s="9"/>
      <c r="S12" s="9"/>
      <c r="T12" s="9"/>
      <c r="U12" s="9"/>
      <c r="V12" s="9"/>
      <c r="W12" s="9"/>
      <c r="X12" s="9"/>
      <c r="Y12" s="9"/>
    </row>
    <row r="13" spans="1:25">
      <c r="A13" s="10" t="s">
        <v>76</v>
      </c>
      <c r="B13" s="9"/>
      <c r="C13" s="9"/>
      <c r="D13" s="9"/>
      <c r="E13" s="9"/>
      <c r="F13" s="9"/>
      <c r="G13" s="9"/>
      <c r="H13" s="9"/>
      <c r="I13" s="9"/>
      <c r="J13" s="10">
        <f>109-J12</f>
        <v>1</v>
      </c>
      <c r="K13" s="9"/>
      <c r="L13" s="39">
        <f>(109*K12)-L12</f>
        <v>0.92000000000000171</v>
      </c>
      <c r="M13" s="9"/>
      <c r="N13" s="9"/>
      <c r="O13" s="9"/>
      <c r="P13" s="9"/>
      <c r="Q13" s="9"/>
      <c r="R13" s="9"/>
      <c r="S13" s="9"/>
      <c r="T13" s="9"/>
      <c r="U13" s="9"/>
      <c r="V13" s="9"/>
      <c r="W13" s="9"/>
      <c r="X13" s="9"/>
      <c r="Y13" s="9"/>
    </row>
    <row r="14" spans="1:25" ht="271.5">
      <c r="A14" s="9" t="s">
        <v>25</v>
      </c>
      <c r="B14" s="38" t="s">
        <v>55</v>
      </c>
      <c r="C14" s="37" t="s">
        <v>46</v>
      </c>
      <c r="D14" s="38" t="s">
        <v>47</v>
      </c>
      <c r="E14" s="37" t="s">
        <v>48</v>
      </c>
      <c r="F14" s="37" t="s">
        <v>49</v>
      </c>
      <c r="G14" s="37" t="s">
        <v>50</v>
      </c>
      <c r="H14" s="37" t="s">
        <v>57</v>
      </c>
      <c r="I14" s="37" t="s">
        <v>56</v>
      </c>
      <c r="J14" s="9" t="s">
        <v>78</v>
      </c>
      <c r="K14" s="9"/>
      <c r="L14" s="9"/>
      <c r="M14" s="9"/>
      <c r="N14" s="9"/>
      <c r="O14" s="9"/>
      <c r="P14" s="9"/>
      <c r="Q14" s="9"/>
      <c r="R14" s="9"/>
      <c r="S14" s="9"/>
      <c r="T14" s="9"/>
      <c r="U14" s="9"/>
      <c r="V14" s="9"/>
      <c r="W14" s="9"/>
      <c r="X14" s="9"/>
      <c r="Y14" s="9"/>
    </row>
    <row r="15" spans="1:25">
      <c r="A15" s="9"/>
      <c r="B15" s="9"/>
      <c r="C15" s="9"/>
      <c r="D15" s="9"/>
      <c r="E15" s="9"/>
      <c r="F15" s="9"/>
      <c r="G15" s="9"/>
      <c r="H15" s="9"/>
      <c r="I15" s="9"/>
      <c r="J15" s="9"/>
      <c r="K15" s="9"/>
      <c r="L15" s="9"/>
      <c r="M15" s="9"/>
      <c r="N15" s="9"/>
      <c r="O15" s="9"/>
      <c r="P15" s="9"/>
      <c r="Q15" s="9"/>
      <c r="R15" s="9"/>
      <c r="S15" s="9"/>
      <c r="T15" s="9"/>
      <c r="U15" s="9"/>
      <c r="V15" s="9"/>
      <c r="W15" s="9"/>
      <c r="X15" s="9"/>
      <c r="Y15" s="9"/>
    </row>
    <row r="17" spans="1:1">
      <c r="A17" s="6"/>
    </row>
    <row r="18" spans="1:1">
      <c r="A18" s="6" t="s">
        <v>54</v>
      </c>
    </row>
  </sheetData>
  <pageMargins left="0.7" right="0.7" top="0.75" bottom="0.75" header="0.3" footer="0.3"/>
  <pageSetup paperSize="9" orientation="portrait" horizontalDpi="0" verticalDpi="0" copies="0" r:id="rId1"/>
</worksheet>
</file>

<file path=xl/worksheets/sheet2.xml><?xml version="1.0" encoding="utf-8"?>
<worksheet xmlns="http://schemas.openxmlformats.org/spreadsheetml/2006/main" xmlns:r="http://schemas.openxmlformats.org/officeDocument/2006/relationships">
  <dimension ref="A1:W22"/>
  <sheetViews>
    <sheetView workbookViewId="0"/>
  </sheetViews>
  <sheetFormatPr defaultRowHeight="15"/>
  <cols>
    <col min="1" max="1" width="39.28515625" customWidth="1"/>
    <col min="2" max="2" width="23.140625" customWidth="1"/>
    <col min="3" max="3" width="13.28515625" customWidth="1"/>
    <col min="4" max="4" width="12.85546875" customWidth="1"/>
    <col min="5" max="5" width="14.140625" customWidth="1"/>
    <col min="6" max="6" width="13.28515625" customWidth="1"/>
    <col min="7" max="7" width="13.7109375" customWidth="1"/>
    <col min="8" max="8" width="13.85546875" customWidth="1"/>
    <col min="9" max="9" width="16" customWidth="1"/>
    <col min="10" max="10" width="11.140625" customWidth="1"/>
    <col min="12" max="12" width="10.42578125" customWidth="1"/>
    <col min="13" max="14" width="12.42578125" customWidth="1"/>
    <col min="15" max="15" width="12.7109375" customWidth="1"/>
    <col min="16" max="16" width="10.5703125" customWidth="1"/>
    <col min="17" max="17" width="11.28515625" customWidth="1"/>
  </cols>
  <sheetData>
    <row r="1" spans="1:23">
      <c r="A1" s="10"/>
      <c r="B1" s="10" t="s">
        <v>71</v>
      </c>
      <c r="C1" s="10" t="s">
        <v>58</v>
      </c>
      <c r="D1" s="10" t="s">
        <v>59</v>
      </c>
      <c r="E1" s="10" t="s">
        <v>60</v>
      </c>
      <c r="F1" s="10" t="s">
        <v>61</v>
      </c>
      <c r="G1" s="10" t="s">
        <v>62</v>
      </c>
      <c r="H1" s="10" t="s">
        <v>63</v>
      </c>
      <c r="I1" s="10" t="s">
        <v>64</v>
      </c>
      <c r="J1" s="10" t="s">
        <v>65</v>
      </c>
      <c r="K1" s="10" t="s">
        <v>66</v>
      </c>
      <c r="L1" s="10" t="s">
        <v>67</v>
      </c>
      <c r="M1" s="10" t="s">
        <v>68</v>
      </c>
      <c r="N1" s="10" t="s">
        <v>69</v>
      </c>
      <c r="O1" s="10" t="s">
        <v>70</v>
      </c>
      <c r="P1" s="10" t="s">
        <v>73</v>
      </c>
      <c r="Q1" s="10" t="s">
        <v>74</v>
      </c>
      <c r="R1" s="6"/>
      <c r="S1" s="6"/>
      <c r="T1" s="6"/>
      <c r="U1" s="6"/>
      <c r="V1" s="6"/>
      <c r="W1" s="6"/>
    </row>
    <row r="2" spans="1:23">
      <c r="A2" s="9"/>
      <c r="B2" s="9"/>
      <c r="C2" s="9"/>
      <c r="D2" s="9"/>
      <c r="E2" s="9"/>
      <c r="F2" s="9"/>
      <c r="G2" s="9"/>
      <c r="H2" s="9"/>
      <c r="I2" s="9"/>
      <c r="J2" s="9"/>
      <c r="K2" s="9"/>
      <c r="L2" s="9"/>
      <c r="M2" s="9"/>
      <c r="N2" s="9"/>
      <c r="O2" s="9"/>
      <c r="P2" s="9"/>
      <c r="Q2" s="9"/>
      <c r="R2" s="6"/>
      <c r="S2" s="6"/>
      <c r="T2" s="6"/>
      <c r="U2" s="6"/>
      <c r="V2" s="6"/>
      <c r="W2" s="6"/>
    </row>
    <row r="3" spans="1:23">
      <c r="A3" s="26" t="s">
        <v>72</v>
      </c>
      <c r="B3" s="26">
        <v>36</v>
      </c>
      <c r="C3" s="26">
        <v>16</v>
      </c>
      <c r="D3" s="26">
        <v>40</v>
      </c>
      <c r="E3" s="26">
        <v>19</v>
      </c>
      <c r="F3" s="26">
        <v>42</v>
      </c>
      <c r="G3" s="26">
        <v>20</v>
      </c>
      <c r="H3" s="26">
        <v>41</v>
      </c>
      <c r="I3" s="26">
        <v>17</v>
      </c>
      <c r="J3" s="26">
        <v>40</v>
      </c>
      <c r="K3" s="26">
        <v>21</v>
      </c>
      <c r="L3" s="26">
        <v>36</v>
      </c>
      <c r="M3" s="26">
        <v>21</v>
      </c>
      <c r="N3" s="26">
        <v>35</v>
      </c>
      <c r="O3" s="26">
        <v>17</v>
      </c>
      <c r="P3" s="41">
        <f>(B3+D3+F3+H3+J3+L3+N3)/7</f>
        <v>38.571428571428569</v>
      </c>
      <c r="Q3" s="41">
        <f>(C3+E3+G3+I3+K3+M3+O3)/7</f>
        <v>18.714285714285715</v>
      </c>
      <c r="R3" s="6"/>
      <c r="S3" s="6"/>
      <c r="T3" s="6"/>
      <c r="U3" s="6"/>
      <c r="V3" s="6"/>
      <c r="W3" s="6"/>
    </row>
    <row r="4" spans="1:23" s="5" customFormat="1">
      <c r="A4" s="36"/>
      <c r="B4" s="36"/>
      <c r="C4" s="36"/>
      <c r="D4" s="36"/>
      <c r="E4" s="36"/>
      <c r="F4" s="36"/>
      <c r="G4" s="36"/>
      <c r="H4" s="36"/>
      <c r="I4" s="36"/>
      <c r="J4" s="36"/>
      <c r="K4" s="36"/>
      <c r="L4" s="36"/>
      <c r="M4" s="36"/>
      <c r="N4" s="36"/>
      <c r="O4" s="36"/>
      <c r="P4" s="9"/>
      <c r="Q4" s="9"/>
      <c r="R4" s="6"/>
      <c r="S4" s="6"/>
      <c r="T4" s="6"/>
      <c r="U4" s="6"/>
      <c r="V4" s="6"/>
      <c r="W4" s="6"/>
    </row>
    <row r="5" spans="1:23">
      <c r="A5" s="40" t="s">
        <v>75</v>
      </c>
      <c r="B5" s="40">
        <v>34</v>
      </c>
      <c r="C5" s="40">
        <v>17</v>
      </c>
      <c r="D5" s="40">
        <v>38</v>
      </c>
      <c r="E5" s="40">
        <v>17</v>
      </c>
      <c r="F5" s="40">
        <v>35</v>
      </c>
      <c r="G5" s="40">
        <v>20</v>
      </c>
      <c r="H5" s="40">
        <v>32</v>
      </c>
      <c r="I5" s="40">
        <v>15</v>
      </c>
      <c r="J5" s="40">
        <v>39</v>
      </c>
      <c r="K5" s="40">
        <v>26</v>
      </c>
      <c r="L5" s="40">
        <v>41</v>
      </c>
      <c r="M5" s="40">
        <v>21</v>
      </c>
      <c r="N5" s="40">
        <v>31</v>
      </c>
      <c r="O5" s="40">
        <v>21</v>
      </c>
      <c r="P5" s="42">
        <f>(B5+D5+F5+H5+J5+L5+N5)/7</f>
        <v>35.714285714285715</v>
      </c>
      <c r="Q5" s="42">
        <f>(C5+E5+G5+I5+K5+M5+O5)/7</f>
        <v>19.571428571428573</v>
      </c>
      <c r="R5" s="6"/>
      <c r="S5" s="6"/>
      <c r="T5" s="6"/>
      <c r="U5" s="6"/>
      <c r="V5" s="6"/>
      <c r="W5" s="6"/>
    </row>
    <row r="6" spans="1:23">
      <c r="A6" s="9"/>
      <c r="B6" s="9"/>
      <c r="C6" s="9"/>
      <c r="D6" s="9"/>
      <c r="E6" s="9"/>
      <c r="F6" s="9"/>
      <c r="G6" s="9"/>
      <c r="H6" s="9"/>
      <c r="I6" s="9"/>
      <c r="J6" s="9"/>
      <c r="K6" s="9"/>
      <c r="L6" s="9"/>
      <c r="M6" s="9"/>
      <c r="N6" s="9"/>
      <c r="O6" s="9"/>
      <c r="P6" s="9"/>
      <c r="Q6" s="9"/>
      <c r="R6" s="6"/>
      <c r="S6" s="6"/>
      <c r="T6" s="6"/>
      <c r="U6" s="6"/>
      <c r="V6" s="6"/>
      <c r="W6" s="6"/>
    </row>
    <row r="7" spans="1:23">
      <c r="A7" s="6"/>
      <c r="B7" s="6"/>
      <c r="C7" s="6"/>
      <c r="D7" s="6"/>
      <c r="E7" s="6"/>
      <c r="F7" s="6"/>
      <c r="G7" s="6"/>
      <c r="H7" s="6"/>
      <c r="I7" s="6"/>
      <c r="J7" s="6"/>
      <c r="K7" s="6"/>
      <c r="L7" s="6"/>
      <c r="M7" s="6"/>
      <c r="N7" s="6"/>
      <c r="O7" s="6"/>
      <c r="P7" s="6"/>
      <c r="Q7" s="6"/>
      <c r="R7" s="6"/>
      <c r="S7" s="6"/>
      <c r="T7" s="6"/>
      <c r="U7" s="6"/>
      <c r="V7" s="6"/>
      <c r="W7" s="6"/>
    </row>
    <row r="8" spans="1:23" ht="129">
      <c r="A8" s="38" t="s">
        <v>77</v>
      </c>
      <c r="B8" s="6"/>
      <c r="C8" s="6"/>
      <c r="D8" s="6"/>
      <c r="E8" s="6"/>
      <c r="F8" s="6"/>
      <c r="G8" s="6"/>
      <c r="H8" s="6"/>
      <c r="I8" s="6"/>
      <c r="J8" s="6"/>
      <c r="K8" s="6"/>
      <c r="L8" s="6"/>
      <c r="M8" s="6"/>
      <c r="N8" s="6"/>
      <c r="O8" s="6"/>
      <c r="P8" s="6"/>
      <c r="Q8" s="6"/>
      <c r="R8" s="6"/>
      <c r="S8" s="6"/>
      <c r="T8" s="6"/>
      <c r="U8" s="6"/>
      <c r="V8" s="6"/>
      <c r="W8" s="6"/>
    </row>
    <row r="9" spans="1:23">
      <c r="A9" s="6"/>
      <c r="B9" s="6"/>
      <c r="C9" s="6"/>
      <c r="D9" s="6"/>
      <c r="E9" s="6"/>
      <c r="F9" s="6"/>
      <c r="G9" s="6"/>
      <c r="H9" s="6"/>
      <c r="I9" s="6"/>
      <c r="J9" s="6"/>
      <c r="K9" s="6"/>
      <c r="L9" s="6"/>
      <c r="M9" s="6"/>
      <c r="N9" s="6"/>
      <c r="O9" s="6"/>
      <c r="P9" s="6"/>
      <c r="Q9" s="6"/>
      <c r="R9" s="6"/>
      <c r="S9" s="6"/>
      <c r="T9" s="6"/>
      <c r="U9" s="6"/>
      <c r="V9" s="6"/>
      <c r="W9" s="6"/>
    </row>
    <row r="10" spans="1:23">
      <c r="A10" s="6"/>
      <c r="B10" s="6"/>
      <c r="C10" s="6"/>
      <c r="D10" s="6"/>
      <c r="E10" s="6"/>
      <c r="F10" s="6"/>
      <c r="G10" s="6"/>
      <c r="H10" s="6"/>
      <c r="I10" s="6"/>
      <c r="J10" s="6"/>
      <c r="K10" s="6"/>
      <c r="L10" s="6"/>
      <c r="M10" s="6"/>
      <c r="N10" s="6"/>
      <c r="O10" s="6"/>
      <c r="P10" s="6"/>
      <c r="Q10" s="6"/>
      <c r="R10" s="6"/>
      <c r="S10" s="6"/>
      <c r="T10" s="6"/>
      <c r="U10" s="6"/>
      <c r="V10" s="6"/>
      <c r="W10" s="6"/>
    </row>
    <row r="11" spans="1:23">
      <c r="A11" s="6"/>
      <c r="B11" s="6"/>
      <c r="C11" s="6"/>
      <c r="D11" s="6"/>
      <c r="E11" s="6"/>
      <c r="F11" s="6"/>
      <c r="G11" s="6"/>
      <c r="H11" s="6"/>
      <c r="I11" s="6"/>
      <c r="J11" s="6"/>
      <c r="K11" s="6"/>
      <c r="L11" s="6"/>
      <c r="M11" s="6"/>
      <c r="N11" s="6"/>
      <c r="O11" s="6"/>
      <c r="P11" s="6"/>
      <c r="Q11" s="6"/>
      <c r="R11" s="6"/>
      <c r="S11" s="6"/>
      <c r="T11" s="6"/>
      <c r="U11" s="6"/>
      <c r="V11" s="6"/>
      <c r="W11" s="6"/>
    </row>
    <row r="12" spans="1:23">
      <c r="A12" s="6"/>
      <c r="B12" s="6"/>
      <c r="C12" s="6"/>
      <c r="D12" s="6"/>
      <c r="E12" s="6"/>
      <c r="F12" s="6"/>
      <c r="G12" s="6"/>
      <c r="H12" s="6"/>
      <c r="I12" s="6"/>
      <c r="J12" s="6"/>
      <c r="K12" s="6"/>
      <c r="L12" s="6"/>
      <c r="M12" s="6"/>
      <c r="N12" s="6"/>
      <c r="O12" s="6"/>
      <c r="P12" s="6"/>
      <c r="Q12" s="6"/>
      <c r="R12" s="6"/>
      <c r="S12" s="6"/>
      <c r="T12" s="6"/>
      <c r="U12" s="6"/>
      <c r="V12" s="6"/>
      <c r="W12" s="6"/>
    </row>
    <row r="13" spans="1:23">
      <c r="A13" s="6"/>
      <c r="B13" s="6"/>
      <c r="C13" s="6"/>
      <c r="D13" s="6"/>
      <c r="E13" s="6"/>
      <c r="F13" s="6"/>
      <c r="G13" s="6"/>
      <c r="H13" s="6"/>
      <c r="I13" s="6"/>
      <c r="J13" s="6"/>
      <c r="K13" s="6"/>
      <c r="L13" s="6"/>
      <c r="M13" s="6"/>
      <c r="N13" s="6"/>
      <c r="O13" s="6"/>
      <c r="P13" s="6"/>
      <c r="Q13" s="6"/>
      <c r="R13" s="6"/>
      <c r="S13" s="6"/>
      <c r="T13" s="6"/>
      <c r="U13" s="6"/>
      <c r="V13" s="6"/>
      <c r="W13" s="6"/>
    </row>
    <row r="14" spans="1:23">
      <c r="A14" s="6"/>
      <c r="B14" s="6"/>
      <c r="C14" s="6"/>
      <c r="D14" s="6"/>
      <c r="E14" s="6"/>
      <c r="F14" s="6"/>
      <c r="G14" s="6"/>
      <c r="H14" s="6"/>
      <c r="I14" s="6"/>
      <c r="J14" s="6"/>
      <c r="K14" s="6"/>
      <c r="L14" s="6"/>
      <c r="M14" s="6"/>
      <c r="N14" s="6"/>
      <c r="O14" s="6"/>
      <c r="P14" s="6"/>
      <c r="Q14" s="6"/>
      <c r="R14" s="6"/>
      <c r="S14" s="6"/>
      <c r="T14" s="6"/>
      <c r="U14" s="6"/>
      <c r="V14" s="6"/>
      <c r="W14" s="6"/>
    </row>
    <row r="15" spans="1:23">
      <c r="A15" s="6"/>
      <c r="B15" s="6"/>
      <c r="C15" s="6"/>
      <c r="D15" s="6"/>
      <c r="E15" s="6"/>
      <c r="F15" s="6"/>
      <c r="G15" s="6"/>
      <c r="H15" s="6"/>
      <c r="I15" s="6"/>
      <c r="J15" s="6"/>
      <c r="K15" s="6"/>
      <c r="L15" s="6"/>
      <c r="M15" s="6"/>
      <c r="N15" s="6"/>
      <c r="O15" s="6"/>
      <c r="P15" s="6"/>
      <c r="Q15" s="6"/>
      <c r="R15" s="6"/>
      <c r="S15" s="6"/>
      <c r="T15" s="6"/>
      <c r="U15" s="6"/>
      <c r="V15" s="6"/>
      <c r="W15" s="6"/>
    </row>
    <row r="16" spans="1:23">
      <c r="A16" s="6"/>
      <c r="B16" s="6"/>
      <c r="C16" s="6"/>
      <c r="D16" s="6"/>
      <c r="E16" s="6"/>
      <c r="F16" s="6"/>
      <c r="G16" s="6"/>
      <c r="H16" s="6"/>
      <c r="I16" s="6"/>
      <c r="J16" s="6"/>
      <c r="K16" s="6"/>
      <c r="L16" s="6"/>
      <c r="M16" s="6"/>
      <c r="N16" s="6"/>
      <c r="O16" s="6"/>
      <c r="P16" s="6"/>
      <c r="Q16" s="6"/>
      <c r="R16" s="6"/>
      <c r="S16" s="6"/>
      <c r="T16" s="6"/>
      <c r="U16" s="6"/>
      <c r="V16" s="6"/>
      <c r="W16" s="6"/>
    </row>
    <row r="17" spans="1:23">
      <c r="A17" s="6"/>
      <c r="B17" s="6"/>
      <c r="C17" s="6"/>
      <c r="D17" s="6"/>
      <c r="E17" s="6"/>
      <c r="F17" s="6"/>
      <c r="G17" s="6"/>
      <c r="H17" s="6"/>
      <c r="I17" s="6"/>
      <c r="J17" s="6"/>
      <c r="K17" s="6"/>
      <c r="L17" s="6"/>
      <c r="M17" s="6"/>
      <c r="N17" s="6"/>
      <c r="O17" s="6"/>
      <c r="P17" s="6"/>
      <c r="Q17" s="6"/>
      <c r="R17" s="6"/>
      <c r="S17" s="6"/>
      <c r="T17" s="6"/>
      <c r="U17" s="6"/>
      <c r="V17" s="6"/>
      <c r="W17" s="6"/>
    </row>
    <row r="18" spans="1:23">
      <c r="A18" s="6"/>
      <c r="B18" s="6"/>
      <c r="C18" s="6"/>
      <c r="D18" s="6"/>
      <c r="E18" s="6"/>
      <c r="F18" s="6"/>
      <c r="G18" s="6"/>
      <c r="H18" s="6"/>
      <c r="I18" s="6"/>
      <c r="J18" s="6"/>
      <c r="K18" s="6"/>
      <c r="L18" s="6"/>
      <c r="M18" s="6"/>
      <c r="N18" s="6"/>
      <c r="O18" s="6"/>
      <c r="P18" s="6"/>
      <c r="Q18" s="6"/>
      <c r="R18" s="6"/>
      <c r="S18" s="6"/>
      <c r="T18" s="6"/>
      <c r="U18" s="6"/>
      <c r="V18" s="6"/>
      <c r="W18" s="6"/>
    </row>
    <row r="19" spans="1:23">
      <c r="A19" s="6"/>
      <c r="B19" s="6"/>
      <c r="C19" s="6"/>
      <c r="D19" s="6"/>
      <c r="E19" s="6"/>
      <c r="F19" s="6"/>
      <c r="G19" s="6"/>
      <c r="H19" s="6"/>
      <c r="I19" s="6"/>
      <c r="J19" s="6"/>
      <c r="K19" s="6"/>
      <c r="L19" s="6"/>
      <c r="M19" s="6"/>
      <c r="N19" s="6"/>
      <c r="O19" s="6"/>
      <c r="P19" s="6"/>
      <c r="Q19" s="6"/>
      <c r="R19" s="6"/>
      <c r="S19" s="6"/>
      <c r="T19" s="6"/>
      <c r="U19" s="6"/>
      <c r="V19" s="6"/>
      <c r="W19" s="6"/>
    </row>
    <row r="20" spans="1:23">
      <c r="A20" s="6"/>
      <c r="B20" s="6"/>
      <c r="C20" s="6"/>
      <c r="D20" s="6"/>
      <c r="E20" s="6"/>
      <c r="F20" s="6"/>
      <c r="G20" s="6"/>
      <c r="H20" s="6"/>
      <c r="I20" s="6"/>
      <c r="J20" s="6"/>
      <c r="K20" s="6"/>
      <c r="L20" s="6"/>
      <c r="M20" s="6"/>
      <c r="N20" s="6"/>
      <c r="O20" s="6"/>
      <c r="P20" s="6"/>
      <c r="Q20" s="6"/>
      <c r="R20" s="6"/>
      <c r="S20" s="6"/>
      <c r="T20" s="6"/>
      <c r="U20" s="6"/>
      <c r="V20" s="6"/>
      <c r="W20" s="6"/>
    </row>
    <row r="21" spans="1:23">
      <c r="A21" s="6"/>
      <c r="B21" s="6"/>
      <c r="C21" s="6"/>
      <c r="D21" s="6"/>
      <c r="E21" s="6"/>
      <c r="F21" s="6"/>
      <c r="G21" s="6"/>
      <c r="H21" s="6"/>
      <c r="I21" s="6"/>
      <c r="J21" s="6"/>
      <c r="K21" s="6"/>
      <c r="L21" s="6"/>
      <c r="M21" s="6"/>
      <c r="N21" s="6"/>
      <c r="O21" s="6"/>
      <c r="P21" s="6"/>
      <c r="Q21" s="6"/>
      <c r="R21" s="6"/>
      <c r="S21" s="6"/>
      <c r="T21" s="6"/>
      <c r="U21" s="6"/>
      <c r="V21" s="6"/>
      <c r="W21" s="6"/>
    </row>
    <row r="22" spans="1:23">
      <c r="A22" s="6"/>
      <c r="B22" s="6"/>
      <c r="C22" s="6"/>
      <c r="D22" s="6"/>
      <c r="E22" s="6"/>
      <c r="F22" s="6"/>
      <c r="G22" s="6"/>
      <c r="H22" s="6"/>
      <c r="I22" s="6"/>
      <c r="J22" s="6"/>
      <c r="K22" s="6"/>
      <c r="L22" s="6"/>
      <c r="M22" s="6"/>
      <c r="N22" s="6"/>
      <c r="O22" s="6"/>
      <c r="P22" s="6"/>
      <c r="Q22" s="6"/>
      <c r="R22" s="6"/>
      <c r="S22" s="6"/>
      <c r="T22" s="6"/>
      <c r="U22" s="6"/>
      <c r="V22" s="6"/>
      <c r="W22"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21"/>
  <sheetViews>
    <sheetView workbookViewId="0">
      <selection activeCell="A42" sqref="A42"/>
    </sheetView>
  </sheetViews>
  <sheetFormatPr defaultRowHeight="15"/>
  <cols>
    <col min="1" max="1" width="74.5703125" customWidth="1"/>
    <col min="2" max="2" width="19.42578125" style="2" customWidth="1"/>
    <col min="3" max="3" width="34" style="2" customWidth="1"/>
    <col min="4" max="4" width="25.5703125" customWidth="1"/>
  </cols>
  <sheetData>
    <row r="1" spans="1:19">
      <c r="A1" s="10" t="s">
        <v>0</v>
      </c>
      <c r="B1" s="10" t="s">
        <v>2</v>
      </c>
      <c r="C1" s="10" t="s">
        <v>3</v>
      </c>
      <c r="D1" s="10" t="s">
        <v>1</v>
      </c>
      <c r="E1" s="1"/>
      <c r="F1" s="1"/>
      <c r="G1" s="1"/>
      <c r="H1" s="1"/>
      <c r="I1" s="1"/>
      <c r="J1" s="1"/>
      <c r="K1" s="1"/>
      <c r="L1" s="1"/>
      <c r="M1" s="1"/>
      <c r="N1" s="1"/>
      <c r="O1" s="1"/>
      <c r="P1" s="1"/>
      <c r="Q1" s="1"/>
      <c r="R1" s="1"/>
      <c r="S1" s="1"/>
    </row>
    <row r="2" spans="1:19">
      <c r="A2" s="9"/>
      <c r="B2" s="9"/>
      <c r="C2" s="9"/>
      <c r="D2" s="9"/>
      <c r="E2" s="1"/>
      <c r="F2" s="1"/>
      <c r="G2" s="1"/>
      <c r="H2" s="1"/>
      <c r="I2" s="1"/>
      <c r="J2" s="1"/>
      <c r="K2" s="1"/>
      <c r="L2" s="1"/>
      <c r="M2" s="1"/>
      <c r="N2" s="1"/>
      <c r="O2" s="1"/>
      <c r="P2" s="1"/>
      <c r="Q2" s="1"/>
      <c r="R2" s="1"/>
      <c r="S2" s="1"/>
    </row>
    <row r="3" spans="1:19" s="2" customFormat="1">
      <c r="A3" s="24" t="s">
        <v>35</v>
      </c>
      <c r="B3" s="24">
        <f>'One week baseline'!B16</f>
        <v>109</v>
      </c>
      <c r="C3" s="24">
        <v>0.92</v>
      </c>
      <c r="D3" s="34">
        <f>B3*C3</f>
        <v>100.28</v>
      </c>
      <c r="E3" s="3"/>
      <c r="F3" s="3"/>
      <c r="G3" s="3"/>
      <c r="H3" s="3"/>
      <c r="I3" s="3"/>
      <c r="J3" s="3"/>
      <c r="K3" s="3"/>
      <c r="L3" s="3"/>
      <c r="M3" s="3"/>
      <c r="N3" s="3"/>
      <c r="O3" s="3"/>
      <c r="P3" s="3"/>
      <c r="Q3" s="3"/>
      <c r="R3" s="3"/>
      <c r="S3" s="3"/>
    </row>
    <row r="4" spans="1:19" s="5" customFormat="1">
      <c r="A4" s="23"/>
      <c r="B4" s="24"/>
      <c r="C4" s="24"/>
      <c r="D4" s="31"/>
      <c r="E4" s="6"/>
      <c r="F4" s="6"/>
      <c r="G4" s="6"/>
      <c r="H4" s="6"/>
      <c r="I4" s="6"/>
      <c r="J4" s="6"/>
      <c r="K4" s="6"/>
      <c r="L4" s="6"/>
      <c r="M4" s="6"/>
      <c r="N4" s="6"/>
      <c r="O4" s="6"/>
      <c r="P4" s="6"/>
      <c r="Q4" s="6"/>
      <c r="R4" s="6"/>
      <c r="S4" s="6"/>
    </row>
    <row r="5" spans="1:19" s="5" customFormat="1">
      <c r="A5" s="24" t="s">
        <v>31</v>
      </c>
      <c r="B5" s="24">
        <f>12*B3</f>
        <v>1308</v>
      </c>
      <c r="C5" s="24"/>
      <c r="D5" s="32">
        <f>D3*12</f>
        <v>1203.3600000000001</v>
      </c>
      <c r="E5" s="6"/>
      <c r="F5" s="6"/>
      <c r="G5" s="6"/>
      <c r="H5" s="6"/>
      <c r="I5" s="6"/>
      <c r="J5" s="6"/>
      <c r="K5" s="6"/>
      <c r="L5" s="6"/>
      <c r="M5" s="6"/>
      <c r="N5" s="6"/>
      <c r="O5" s="6"/>
      <c r="P5" s="6"/>
      <c r="Q5" s="6"/>
      <c r="R5" s="6"/>
      <c r="S5" s="6"/>
    </row>
    <row r="6" spans="1:19" s="5" customFormat="1">
      <c r="A6" s="9"/>
      <c r="B6" s="9"/>
      <c r="C6" s="9"/>
      <c r="D6" s="33"/>
      <c r="E6" s="6"/>
      <c r="F6" s="6"/>
      <c r="G6" s="6"/>
      <c r="H6" s="6"/>
      <c r="I6" s="6"/>
      <c r="J6" s="6"/>
      <c r="K6" s="6"/>
      <c r="L6" s="6"/>
      <c r="M6" s="6"/>
      <c r="N6" s="6"/>
      <c r="O6" s="6"/>
      <c r="P6" s="6"/>
      <c r="Q6" s="6"/>
      <c r="R6" s="6"/>
      <c r="S6" s="6"/>
    </row>
    <row r="7" spans="1:19" s="5" customFormat="1">
      <c r="A7" s="12"/>
      <c r="B7" s="9"/>
      <c r="C7" s="9"/>
      <c r="D7" s="33"/>
      <c r="E7" s="6"/>
      <c r="F7" s="6"/>
      <c r="G7" s="6"/>
      <c r="H7" s="6"/>
      <c r="I7" s="6"/>
      <c r="J7" s="6"/>
      <c r="K7" s="6"/>
      <c r="L7" s="6"/>
      <c r="M7" s="6"/>
      <c r="N7" s="6"/>
      <c r="O7" s="6"/>
      <c r="P7" s="6"/>
      <c r="Q7" s="6"/>
      <c r="R7" s="6"/>
      <c r="S7" s="6"/>
    </row>
    <row r="8" spans="1:19" s="5" customFormat="1">
      <c r="A8" s="26" t="s">
        <v>36</v>
      </c>
      <c r="B8" s="25">
        <v>1038</v>
      </c>
      <c r="C8" s="26">
        <v>0.92</v>
      </c>
      <c r="D8" s="27">
        <f>B8*C8</f>
        <v>954.96</v>
      </c>
      <c r="E8" s="6"/>
      <c r="F8" s="6"/>
      <c r="G8" s="6"/>
      <c r="H8" s="6"/>
      <c r="I8" s="6"/>
      <c r="J8" s="6"/>
      <c r="K8" s="6"/>
      <c r="L8" s="6"/>
      <c r="M8" s="6"/>
      <c r="N8" s="6"/>
      <c r="O8" s="6"/>
      <c r="P8" s="6"/>
      <c r="Q8" s="6"/>
      <c r="R8" s="6"/>
      <c r="S8" s="6"/>
    </row>
    <row r="9" spans="1:19" s="5" customFormat="1">
      <c r="A9" s="9"/>
      <c r="B9" s="20"/>
      <c r="C9" s="9"/>
      <c r="D9" s="21"/>
      <c r="E9" s="6"/>
      <c r="F9" s="6"/>
      <c r="G9" s="6"/>
      <c r="H9" s="6"/>
      <c r="I9" s="6"/>
      <c r="J9" s="6"/>
      <c r="K9" s="6"/>
      <c r="L9" s="6"/>
      <c r="M9" s="6"/>
      <c r="N9" s="6"/>
      <c r="O9" s="6"/>
      <c r="P9" s="6"/>
      <c r="Q9" s="6"/>
      <c r="R9" s="6"/>
      <c r="S9" s="6"/>
    </row>
    <row r="10" spans="1:19">
      <c r="A10" s="9"/>
      <c r="B10" s="9"/>
      <c r="C10" s="9"/>
      <c r="D10" s="9"/>
      <c r="E10" s="1"/>
      <c r="F10" s="1"/>
      <c r="G10" s="1"/>
      <c r="H10" s="1"/>
      <c r="I10" s="1"/>
      <c r="J10" s="1"/>
      <c r="K10" s="1"/>
      <c r="L10" s="1"/>
      <c r="M10" s="1"/>
      <c r="N10" s="1"/>
      <c r="O10" s="1"/>
      <c r="P10" s="1"/>
      <c r="Q10" s="1"/>
      <c r="R10" s="1"/>
      <c r="S10" s="1"/>
    </row>
    <row r="11" spans="1:19">
      <c r="A11" s="30" t="s">
        <v>33</v>
      </c>
      <c r="B11" s="28">
        <v>1292</v>
      </c>
      <c r="C11" s="28">
        <v>0.92</v>
      </c>
      <c r="D11" s="29">
        <f>B11*C11</f>
        <v>1188.6400000000001</v>
      </c>
      <c r="E11" s="1"/>
      <c r="F11" s="1"/>
      <c r="G11" s="1"/>
      <c r="H11" s="1"/>
      <c r="I11" s="1"/>
      <c r="J11" s="1"/>
      <c r="K11" s="1"/>
      <c r="L11" s="1"/>
      <c r="M11" s="1"/>
      <c r="N11" s="1"/>
      <c r="O11" s="1"/>
      <c r="P11" s="1"/>
      <c r="Q11" s="1"/>
      <c r="R11" s="1"/>
      <c r="S11" s="1"/>
    </row>
    <row r="12" spans="1:19">
      <c r="A12" s="1"/>
      <c r="B12" s="3"/>
      <c r="C12" s="3"/>
      <c r="D12" s="1"/>
      <c r="E12" s="1"/>
      <c r="F12" s="1"/>
      <c r="G12" s="1"/>
      <c r="H12" s="1"/>
      <c r="I12" s="1"/>
      <c r="J12" s="1"/>
      <c r="K12" s="1"/>
      <c r="L12" s="1"/>
      <c r="M12" s="1"/>
      <c r="N12" s="1"/>
      <c r="O12" s="1"/>
      <c r="P12" s="1"/>
      <c r="Q12" s="1"/>
      <c r="R12" s="1"/>
      <c r="S12" s="1"/>
    </row>
    <row r="13" spans="1:19">
      <c r="A13" s="1"/>
      <c r="B13" s="3"/>
      <c r="C13" s="3"/>
      <c r="D13" s="1"/>
      <c r="E13" s="1"/>
      <c r="F13" s="1"/>
      <c r="G13" s="1"/>
      <c r="H13" s="1"/>
      <c r="I13" s="1"/>
      <c r="J13" s="1"/>
      <c r="K13" s="1"/>
      <c r="L13" s="1"/>
      <c r="M13" s="1"/>
      <c r="N13" s="1"/>
      <c r="O13" s="1"/>
      <c r="P13" s="1"/>
      <c r="Q13" s="1"/>
      <c r="R13" s="1"/>
      <c r="S13" s="1"/>
    </row>
    <row r="14" spans="1:19">
      <c r="A14" s="1"/>
      <c r="B14" s="3"/>
      <c r="C14" s="3"/>
      <c r="D14" s="1"/>
      <c r="E14" s="1"/>
      <c r="F14" s="1"/>
      <c r="G14" s="1"/>
      <c r="H14" s="1"/>
      <c r="I14" s="1"/>
      <c r="J14" s="1"/>
      <c r="K14" s="1"/>
      <c r="L14" s="1"/>
      <c r="M14" s="1"/>
      <c r="N14" s="1"/>
      <c r="O14" s="1"/>
      <c r="P14" s="1"/>
      <c r="Q14" s="1"/>
      <c r="R14" s="1"/>
      <c r="S14" s="1"/>
    </row>
    <row r="15" spans="1:19">
      <c r="A15" s="4" t="s">
        <v>4</v>
      </c>
    </row>
    <row r="16" spans="1:19">
      <c r="A16" s="8" t="s">
        <v>34</v>
      </c>
    </row>
    <row r="17" spans="1:1">
      <c r="A17" s="7"/>
    </row>
    <row r="18" spans="1:1" s="5" customFormat="1">
      <c r="A18" s="7"/>
    </row>
    <row r="19" spans="1:1">
      <c r="A19" s="6" t="s">
        <v>20</v>
      </c>
    </row>
    <row r="20" spans="1:1">
      <c r="A20" s="6" t="s">
        <v>22</v>
      </c>
    </row>
    <row r="21" spans="1:1">
      <c r="A21" s="6" t="s">
        <v>37</v>
      </c>
    </row>
  </sheetData>
  <pageMargins left="0.7" right="0.7" top="0.75" bottom="0.75" header="0.3" footer="0.3"/>
  <pageSetup paperSize="9" orientation="portrait" horizontalDpi="0" verticalDpi="0" copies="0" r:id="rId1"/>
</worksheet>
</file>

<file path=xl/worksheets/sheet4.xml><?xml version="1.0" encoding="utf-8"?>
<worksheet xmlns="http://schemas.openxmlformats.org/spreadsheetml/2006/main" xmlns:r="http://schemas.openxmlformats.org/officeDocument/2006/relationships">
  <dimension ref="A1:C25"/>
  <sheetViews>
    <sheetView workbookViewId="0">
      <selection activeCell="B16" sqref="B16"/>
    </sheetView>
  </sheetViews>
  <sheetFormatPr defaultRowHeight="15"/>
  <cols>
    <col min="1" max="1" width="60.140625" customWidth="1"/>
    <col min="2" max="2" width="22" customWidth="1"/>
  </cols>
  <sheetData>
    <row r="1" spans="1:3">
      <c r="A1" s="10" t="s">
        <v>29</v>
      </c>
      <c r="B1" s="13" t="s">
        <v>8</v>
      </c>
      <c r="C1" s="10" t="s">
        <v>19</v>
      </c>
    </row>
    <row r="2" spans="1:3">
      <c r="A2" s="9"/>
      <c r="B2" s="14"/>
      <c r="C2" s="9"/>
    </row>
    <row r="3" spans="1:3">
      <c r="A3" s="9"/>
      <c r="B3" s="14"/>
      <c r="C3" s="9"/>
    </row>
    <row r="4" spans="1:3">
      <c r="A4" s="9" t="s">
        <v>10</v>
      </c>
      <c r="B4" s="14">
        <v>13505</v>
      </c>
      <c r="C4" s="9"/>
    </row>
    <row r="5" spans="1:3">
      <c r="A5" s="9" t="s">
        <v>11</v>
      </c>
      <c r="B5" s="14">
        <v>18272</v>
      </c>
      <c r="C5" s="9"/>
    </row>
    <row r="6" spans="1:3">
      <c r="A6" s="9" t="s">
        <v>12</v>
      </c>
      <c r="B6" s="14">
        <v>8648</v>
      </c>
      <c r="C6" s="9"/>
    </row>
    <row r="7" spans="1:3">
      <c r="A7" s="12"/>
      <c r="B7" s="14"/>
      <c r="C7" s="9"/>
    </row>
    <row r="8" spans="1:3">
      <c r="A8" s="9" t="s">
        <v>13</v>
      </c>
      <c r="B8" s="35">
        <v>13533</v>
      </c>
      <c r="C8" s="9"/>
    </row>
    <row r="9" spans="1:3">
      <c r="A9" s="9" t="s">
        <v>14</v>
      </c>
      <c r="B9" s="35">
        <v>18325</v>
      </c>
      <c r="C9" s="9"/>
    </row>
    <row r="10" spans="1:3">
      <c r="A10" s="9" t="s">
        <v>15</v>
      </c>
      <c r="B10" s="35">
        <v>8676</v>
      </c>
      <c r="C10" s="9"/>
    </row>
    <row r="11" spans="1:3">
      <c r="A11" s="9"/>
      <c r="B11" s="14"/>
      <c r="C11" s="9"/>
    </row>
    <row r="12" spans="1:3">
      <c r="A12" s="9" t="s">
        <v>5</v>
      </c>
      <c r="B12" s="14">
        <f>B8-B4</f>
        <v>28</v>
      </c>
      <c r="C12" s="9"/>
    </row>
    <row r="13" spans="1:3">
      <c r="A13" s="9" t="s">
        <v>6</v>
      </c>
      <c r="B13" s="14">
        <f>B9-B5</f>
        <v>53</v>
      </c>
      <c r="C13" s="9"/>
    </row>
    <row r="14" spans="1:3">
      <c r="A14" s="9" t="s">
        <v>7</v>
      </c>
      <c r="B14" s="14">
        <f>B10-B6</f>
        <v>28</v>
      </c>
      <c r="C14" s="9"/>
    </row>
    <row r="15" spans="1:3">
      <c r="A15" s="9"/>
      <c r="B15" s="14"/>
      <c r="C15" s="9"/>
    </row>
    <row r="16" spans="1:3">
      <c r="A16" s="11" t="s">
        <v>9</v>
      </c>
      <c r="B16" s="15">
        <f>B12+B13+B14</f>
        <v>109</v>
      </c>
      <c r="C16" s="9"/>
    </row>
    <row r="17" spans="1:3">
      <c r="A17" s="9"/>
      <c r="B17" s="14"/>
      <c r="C17" s="9"/>
    </row>
    <row r="18" spans="1:3">
      <c r="A18" s="9"/>
      <c r="B18" s="14"/>
      <c r="C18" s="9"/>
    </row>
    <row r="19" spans="1:3">
      <c r="A19" s="9" t="s">
        <v>16</v>
      </c>
      <c r="B19" s="14"/>
      <c r="C19" s="9">
        <v>406764</v>
      </c>
    </row>
    <row r="20" spans="1:3">
      <c r="A20" s="9" t="s">
        <v>17</v>
      </c>
      <c r="B20" s="35"/>
      <c r="C20" s="36">
        <v>413711</v>
      </c>
    </row>
    <row r="21" spans="1:3">
      <c r="A21" s="9"/>
      <c r="B21" s="14"/>
      <c r="C21" s="9"/>
    </row>
    <row r="22" spans="1:3">
      <c r="A22" s="11" t="s">
        <v>18</v>
      </c>
      <c r="B22" s="14"/>
      <c r="C22" s="11">
        <f>C20-C19</f>
        <v>6947</v>
      </c>
    </row>
    <row r="23" spans="1:3">
      <c r="C23" s="16"/>
    </row>
    <row r="25" spans="1:3">
      <c r="A25" s="6" t="s">
        <v>21</v>
      </c>
    </row>
  </sheetData>
  <pageMargins left="0.7" right="0.7" top="0.75" bottom="0.75" header="0.3" footer="0.3"/>
  <pageSetup paperSize="9" orientation="portrait" horizontalDpi="0" verticalDpi="0" copies="0" r:id="rId1"/>
</worksheet>
</file>

<file path=xl/worksheets/sheet5.xml><?xml version="1.0" encoding="utf-8"?>
<worksheet xmlns="http://schemas.openxmlformats.org/spreadsheetml/2006/main" xmlns:r="http://schemas.openxmlformats.org/officeDocument/2006/relationships">
  <dimension ref="A1:P32"/>
  <sheetViews>
    <sheetView tabSelected="1" workbookViewId="0">
      <selection activeCell="C33" sqref="C33"/>
    </sheetView>
  </sheetViews>
  <sheetFormatPr defaultRowHeight="15"/>
  <cols>
    <col min="1" max="1" width="49.42578125" customWidth="1"/>
    <col min="2" max="2" width="50" customWidth="1"/>
    <col min="3" max="3" width="92.5703125" customWidth="1"/>
  </cols>
  <sheetData>
    <row r="1" spans="1:16">
      <c r="A1" s="10" t="s">
        <v>24</v>
      </c>
      <c r="B1" s="17" t="s">
        <v>23</v>
      </c>
      <c r="C1" s="10" t="s">
        <v>25</v>
      </c>
      <c r="D1" s="6"/>
      <c r="E1" s="6"/>
      <c r="F1" s="6"/>
      <c r="G1" s="6"/>
      <c r="H1" s="6"/>
      <c r="I1" s="6"/>
      <c r="J1" s="6"/>
      <c r="K1" s="6"/>
      <c r="L1" s="6"/>
      <c r="M1" s="6"/>
      <c r="N1" s="6"/>
      <c r="O1" s="6"/>
      <c r="P1" s="6"/>
    </row>
    <row r="2" spans="1:16">
      <c r="A2" s="9"/>
      <c r="B2" s="9"/>
      <c r="C2" s="9"/>
      <c r="D2" s="6"/>
      <c r="E2" s="6"/>
      <c r="F2" s="6"/>
      <c r="G2" s="6"/>
      <c r="H2" s="6"/>
      <c r="I2" s="6"/>
      <c r="J2" s="6"/>
      <c r="K2" s="6"/>
      <c r="L2" s="6"/>
      <c r="M2" s="6"/>
      <c r="N2" s="6"/>
      <c r="O2" s="6"/>
      <c r="P2" s="6"/>
    </row>
    <row r="3" spans="1:16">
      <c r="A3" s="18">
        <v>39890</v>
      </c>
      <c r="B3" s="9">
        <v>640</v>
      </c>
      <c r="C3" s="9"/>
      <c r="D3" s="6"/>
      <c r="E3" s="6"/>
      <c r="F3" s="6"/>
      <c r="G3" s="6"/>
      <c r="H3" s="6"/>
      <c r="I3" s="6"/>
      <c r="J3" s="6"/>
      <c r="K3" s="6"/>
      <c r="L3" s="6"/>
      <c r="M3" s="6"/>
      <c r="N3" s="6"/>
      <c r="O3" s="6"/>
      <c r="P3" s="6"/>
    </row>
    <row r="4" spans="1:16">
      <c r="A4" s="9"/>
      <c r="B4" s="9"/>
      <c r="C4" s="9"/>
      <c r="D4" s="6"/>
      <c r="E4" s="6"/>
      <c r="F4" s="6"/>
      <c r="G4" s="6"/>
      <c r="H4" s="6"/>
      <c r="I4" s="6"/>
      <c r="J4" s="6"/>
      <c r="K4" s="6"/>
      <c r="L4" s="6"/>
      <c r="M4" s="6"/>
      <c r="N4" s="6"/>
      <c r="O4" s="6"/>
      <c r="P4" s="6"/>
    </row>
    <row r="5" spans="1:16" s="5" customFormat="1">
      <c r="A5" s="18">
        <v>40257</v>
      </c>
      <c r="B5" s="9">
        <v>830</v>
      </c>
      <c r="C5" s="9"/>
      <c r="D5" s="6"/>
      <c r="E5" s="6"/>
      <c r="F5" s="6"/>
      <c r="G5" s="6"/>
      <c r="H5" s="6"/>
      <c r="I5" s="6"/>
      <c r="J5" s="6"/>
      <c r="K5" s="6"/>
      <c r="L5" s="6"/>
      <c r="M5" s="6"/>
      <c r="N5" s="6"/>
      <c r="O5" s="6"/>
      <c r="P5" s="6"/>
    </row>
    <row r="6" spans="1:16" s="5" customFormat="1">
      <c r="A6" s="9"/>
      <c r="B6" s="9"/>
      <c r="C6" s="9"/>
      <c r="D6" s="6"/>
      <c r="E6" s="6"/>
      <c r="F6" s="6"/>
      <c r="G6" s="6"/>
      <c r="H6" s="6"/>
      <c r="I6" s="6"/>
      <c r="J6" s="6"/>
      <c r="K6" s="6"/>
      <c r="L6" s="6"/>
      <c r="M6" s="6"/>
      <c r="N6" s="6"/>
      <c r="O6" s="6"/>
      <c r="P6" s="6"/>
    </row>
    <row r="7" spans="1:16">
      <c r="A7" s="18">
        <v>40628</v>
      </c>
      <c r="B7" s="9">
        <v>591</v>
      </c>
      <c r="C7" s="9"/>
      <c r="D7" s="6"/>
      <c r="E7" s="6"/>
      <c r="F7" s="6"/>
      <c r="G7" s="6"/>
      <c r="H7" s="6"/>
      <c r="I7" s="6"/>
      <c r="J7" s="6"/>
      <c r="K7" s="6"/>
      <c r="L7" s="6"/>
      <c r="M7" s="6"/>
      <c r="N7" s="6"/>
      <c r="O7" s="6"/>
      <c r="P7" s="6"/>
    </row>
    <row r="8" spans="1:16">
      <c r="A8" s="9"/>
      <c r="B8" s="9"/>
      <c r="C8" s="9"/>
      <c r="D8" s="6"/>
      <c r="E8" s="6"/>
      <c r="F8" s="6"/>
      <c r="G8" s="6"/>
      <c r="H8" s="6"/>
      <c r="I8" s="6"/>
      <c r="J8" s="6"/>
      <c r="K8" s="6"/>
      <c r="L8" s="6"/>
      <c r="M8" s="6"/>
      <c r="N8" s="6"/>
      <c r="O8" s="6"/>
      <c r="P8" s="6"/>
    </row>
    <row r="9" spans="1:16">
      <c r="A9" s="18">
        <v>40985</v>
      </c>
      <c r="B9" s="9">
        <v>600</v>
      </c>
      <c r="C9" s="9"/>
      <c r="D9" s="6"/>
      <c r="E9" s="6"/>
      <c r="F9" s="6"/>
      <c r="G9" s="6"/>
      <c r="H9" s="6"/>
      <c r="I9" s="6"/>
      <c r="J9" s="6"/>
      <c r="K9" s="6"/>
      <c r="L9" s="6"/>
      <c r="M9" s="6"/>
      <c r="N9" s="6"/>
      <c r="O9" s="6"/>
      <c r="P9" s="6"/>
    </row>
    <row r="10" spans="1:16">
      <c r="A10" s="9"/>
      <c r="B10" s="9"/>
      <c r="C10" s="9"/>
      <c r="D10" s="6"/>
      <c r="E10" s="6"/>
      <c r="F10" s="6"/>
      <c r="G10" s="6"/>
      <c r="H10" s="6"/>
      <c r="I10" s="6"/>
      <c r="J10" s="6"/>
      <c r="K10" s="6"/>
      <c r="L10" s="6"/>
      <c r="M10" s="6"/>
      <c r="N10" s="6"/>
      <c r="O10" s="6"/>
      <c r="P10" s="6"/>
    </row>
    <row r="11" spans="1:16">
      <c r="A11" s="18">
        <v>41354</v>
      </c>
      <c r="B11" s="9">
        <v>642</v>
      </c>
      <c r="C11" s="9"/>
      <c r="D11" s="6"/>
      <c r="E11" s="6"/>
      <c r="F11" s="6"/>
      <c r="G11" s="6"/>
      <c r="H11" s="6"/>
      <c r="I11" s="6"/>
      <c r="J11" s="6"/>
      <c r="K11" s="6"/>
      <c r="L11" s="6"/>
      <c r="M11" s="6"/>
      <c r="N11" s="6"/>
      <c r="O11" s="6"/>
      <c r="P11" s="6"/>
    </row>
    <row r="12" spans="1:16">
      <c r="A12" s="9"/>
      <c r="B12" s="9"/>
      <c r="C12" s="9"/>
      <c r="D12" s="6"/>
      <c r="E12" s="6"/>
      <c r="F12" s="6"/>
      <c r="G12" s="6"/>
      <c r="H12" s="6"/>
      <c r="I12" s="6"/>
      <c r="J12" s="6"/>
      <c r="K12" s="6"/>
      <c r="L12" s="6"/>
      <c r="M12" s="6"/>
      <c r="N12" s="6"/>
      <c r="O12" s="6"/>
      <c r="P12" s="6"/>
    </row>
    <row r="13" spans="1:16">
      <c r="A13" s="18">
        <v>41712</v>
      </c>
      <c r="B13" s="9">
        <v>1215</v>
      </c>
      <c r="C13" s="9" t="s">
        <v>27</v>
      </c>
      <c r="D13" s="6"/>
      <c r="E13" s="6"/>
      <c r="F13" s="6"/>
      <c r="G13" s="6"/>
      <c r="H13" s="6"/>
      <c r="I13" s="6"/>
      <c r="J13" s="6"/>
      <c r="K13" s="6"/>
      <c r="L13" s="6"/>
      <c r="M13" s="6"/>
      <c r="N13" s="6"/>
      <c r="O13" s="6"/>
      <c r="P13" s="6"/>
    </row>
    <row r="14" spans="1:16">
      <c r="A14" s="9"/>
      <c r="B14" s="9"/>
      <c r="C14" s="9"/>
      <c r="D14" s="6"/>
      <c r="E14" s="6"/>
      <c r="F14" s="6"/>
      <c r="G14" s="6"/>
      <c r="H14" s="6"/>
      <c r="I14" s="6"/>
      <c r="J14" s="6"/>
      <c r="K14" s="6"/>
      <c r="L14" s="6"/>
      <c r="M14" s="6"/>
      <c r="N14" s="6"/>
      <c r="O14" s="6"/>
      <c r="P14" s="6"/>
    </row>
    <row r="15" spans="1:16">
      <c r="A15" s="19">
        <v>42064</v>
      </c>
      <c r="B15" s="6" t="s">
        <v>26</v>
      </c>
      <c r="C15" s="9" t="s">
        <v>30</v>
      </c>
      <c r="D15" s="6"/>
      <c r="E15" s="6"/>
      <c r="F15" s="6"/>
      <c r="G15" s="6"/>
      <c r="H15" s="6"/>
      <c r="I15" s="6"/>
      <c r="J15" s="6"/>
      <c r="K15" s="6"/>
      <c r="L15" s="6"/>
      <c r="M15" s="6"/>
      <c r="N15" s="6"/>
      <c r="O15" s="6"/>
      <c r="P15" s="6"/>
    </row>
    <row r="16" spans="1:16">
      <c r="A16" s="9"/>
      <c r="B16" s="9"/>
      <c r="C16" s="9"/>
      <c r="D16" s="6"/>
      <c r="E16" s="6"/>
      <c r="F16" s="6"/>
      <c r="G16" s="6"/>
      <c r="H16" s="6"/>
      <c r="I16" s="6"/>
      <c r="J16" s="6"/>
      <c r="K16" s="6"/>
      <c r="L16" s="6"/>
      <c r="M16" s="6"/>
      <c r="N16" s="6"/>
      <c r="O16" s="6"/>
      <c r="P16" s="6"/>
    </row>
    <row r="17" spans="1:16">
      <c r="A17" s="18">
        <v>42458</v>
      </c>
      <c r="B17" s="9">
        <v>990</v>
      </c>
      <c r="C17" s="9" t="s">
        <v>28</v>
      </c>
      <c r="D17" s="6"/>
      <c r="E17" s="6"/>
      <c r="F17" s="6"/>
      <c r="G17" s="6"/>
      <c r="H17" s="6"/>
      <c r="I17" s="6"/>
      <c r="J17" s="6"/>
      <c r="K17" s="6"/>
      <c r="L17" s="6"/>
      <c r="M17" s="6"/>
      <c r="N17" s="6"/>
      <c r="O17" s="6"/>
      <c r="P17" s="6"/>
    </row>
    <row r="18" spans="1:16">
      <c r="A18" s="9"/>
      <c r="B18" s="9"/>
      <c r="C18" s="9"/>
      <c r="D18" s="6"/>
      <c r="E18" s="6"/>
      <c r="F18" s="6"/>
      <c r="G18" s="6"/>
      <c r="H18" s="6"/>
      <c r="I18" s="6"/>
      <c r="J18" s="6"/>
      <c r="K18" s="6"/>
      <c r="L18" s="6"/>
      <c r="M18" s="6"/>
      <c r="N18" s="6"/>
      <c r="O18" s="6"/>
      <c r="P18" s="6"/>
    </row>
    <row r="19" spans="1:16">
      <c r="A19" s="18">
        <v>42821</v>
      </c>
      <c r="B19" s="9">
        <v>1045</v>
      </c>
      <c r="C19" s="9"/>
      <c r="D19" s="6"/>
      <c r="E19" s="6"/>
      <c r="F19" s="6"/>
      <c r="G19" s="6"/>
      <c r="H19" s="6"/>
      <c r="I19" s="6"/>
      <c r="J19" s="6"/>
      <c r="K19" s="6"/>
      <c r="L19" s="6"/>
      <c r="M19" s="6"/>
      <c r="N19" s="6"/>
      <c r="O19" s="6"/>
      <c r="P19" s="6"/>
    </row>
    <row r="20" spans="1:16">
      <c r="A20" s="9"/>
      <c r="B20" s="9"/>
      <c r="C20" s="9"/>
      <c r="D20" s="6"/>
      <c r="E20" s="6"/>
      <c r="F20" s="6"/>
      <c r="G20" s="6"/>
      <c r="H20" s="6"/>
      <c r="I20" s="6"/>
      <c r="J20" s="6"/>
      <c r="K20" s="6"/>
      <c r="L20" s="6"/>
      <c r="M20" s="6"/>
      <c r="N20" s="6"/>
      <c r="O20" s="6"/>
      <c r="P20" s="6"/>
    </row>
    <row r="21" spans="1:16">
      <c r="A21" s="18">
        <v>43175</v>
      </c>
      <c r="B21" s="9">
        <v>1078</v>
      </c>
      <c r="C21" s="9"/>
      <c r="D21" s="6"/>
      <c r="E21" s="6"/>
      <c r="F21" s="6"/>
      <c r="G21" s="6"/>
      <c r="H21" s="6"/>
      <c r="I21" s="6"/>
      <c r="J21" s="6"/>
      <c r="K21" s="6"/>
      <c r="L21" s="6"/>
      <c r="M21" s="6"/>
      <c r="N21" s="6"/>
      <c r="O21" s="6"/>
      <c r="P21" s="6"/>
    </row>
    <row r="22" spans="1:16">
      <c r="A22" s="9"/>
      <c r="B22" s="9"/>
      <c r="C22" s="9"/>
      <c r="D22" s="6"/>
      <c r="E22" s="6"/>
      <c r="F22" s="6"/>
      <c r="G22" s="6"/>
      <c r="H22" s="6"/>
      <c r="I22" s="6"/>
      <c r="J22" s="6"/>
      <c r="K22" s="6"/>
      <c r="L22" s="6"/>
      <c r="M22" s="6"/>
      <c r="N22" s="6"/>
      <c r="O22" s="6"/>
      <c r="P22" s="6"/>
    </row>
    <row r="23" spans="1:16">
      <c r="A23" s="11" t="s">
        <v>32</v>
      </c>
      <c r="B23" s="22">
        <f>AVERAGE(B17:B22)</f>
        <v>1037.6666666666667</v>
      </c>
      <c r="C23" s="9"/>
      <c r="D23" s="6"/>
      <c r="E23" s="6"/>
      <c r="F23" s="6"/>
      <c r="G23" s="6"/>
      <c r="H23" s="6"/>
      <c r="I23" s="6"/>
      <c r="J23" s="6"/>
      <c r="K23" s="6"/>
      <c r="L23" s="6"/>
      <c r="M23" s="6"/>
      <c r="N23" s="6"/>
      <c r="O23" s="6"/>
      <c r="P23" s="6"/>
    </row>
    <row r="24" spans="1:16">
      <c r="A24" s="6"/>
      <c r="B24" s="6"/>
      <c r="C24" s="6"/>
      <c r="D24" s="6"/>
      <c r="E24" s="6"/>
      <c r="F24" s="6"/>
      <c r="G24" s="6"/>
      <c r="H24" s="6"/>
      <c r="I24" s="6"/>
      <c r="J24" s="6"/>
      <c r="K24" s="6"/>
      <c r="L24" s="6"/>
      <c r="M24" s="6"/>
      <c r="N24" s="6"/>
      <c r="O24" s="6"/>
      <c r="P24" s="6"/>
    </row>
    <row r="25" spans="1:16">
      <c r="A25" s="6"/>
      <c r="B25" s="6"/>
      <c r="C25" s="6"/>
      <c r="D25" s="6"/>
      <c r="E25" s="6"/>
      <c r="F25" s="6"/>
      <c r="G25" s="6"/>
      <c r="H25" s="6"/>
      <c r="I25" s="6"/>
      <c r="J25" s="6"/>
      <c r="K25" s="6"/>
      <c r="L25" s="6"/>
      <c r="M25" s="6"/>
      <c r="N25" s="6"/>
      <c r="O25" s="6"/>
      <c r="P25" s="6"/>
    </row>
    <row r="26" spans="1:16">
      <c r="A26" s="6"/>
      <c r="B26" s="6"/>
      <c r="C26" s="6"/>
      <c r="D26" s="6"/>
      <c r="E26" s="6"/>
      <c r="F26" s="6"/>
      <c r="G26" s="6"/>
      <c r="H26" s="6"/>
      <c r="I26" s="6"/>
      <c r="J26" s="6"/>
      <c r="K26" s="6"/>
      <c r="L26" s="6"/>
      <c r="M26" s="6"/>
      <c r="N26" s="6"/>
      <c r="O26" s="6"/>
      <c r="P26" s="6"/>
    </row>
    <row r="27" spans="1:16">
      <c r="A27" s="6"/>
      <c r="B27" s="6"/>
      <c r="C27" s="6"/>
      <c r="D27" s="6"/>
      <c r="E27" s="6"/>
      <c r="F27" s="6"/>
      <c r="G27" s="6"/>
      <c r="H27" s="6"/>
      <c r="I27" s="6"/>
      <c r="J27" s="6"/>
      <c r="K27" s="6"/>
      <c r="L27" s="6"/>
      <c r="M27" s="6"/>
      <c r="N27" s="6"/>
      <c r="O27" s="6"/>
      <c r="P27" s="6"/>
    </row>
    <row r="28" spans="1:16">
      <c r="A28" s="6"/>
      <c r="B28" s="6"/>
      <c r="C28" s="6"/>
      <c r="D28" s="6"/>
      <c r="E28" s="6"/>
      <c r="F28" s="6"/>
      <c r="G28" s="6"/>
      <c r="H28" s="6"/>
      <c r="I28" s="6"/>
      <c r="J28" s="6"/>
      <c r="K28" s="6"/>
      <c r="L28" s="6"/>
      <c r="M28" s="6"/>
      <c r="N28" s="6"/>
      <c r="O28" s="6"/>
      <c r="P28" s="6"/>
    </row>
    <row r="29" spans="1:16">
      <c r="A29" s="6"/>
      <c r="B29" s="6"/>
      <c r="C29" s="6"/>
      <c r="D29" s="6"/>
      <c r="E29" s="6"/>
      <c r="F29" s="6"/>
      <c r="G29" s="6"/>
      <c r="H29" s="6"/>
      <c r="I29" s="6"/>
      <c r="J29" s="6"/>
      <c r="K29" s="6"/>
      <c r="L29" s="6"/>
      <c r="M29" s="6"/>
      <c r="N29" s="6"/>
      <c r="O29" s="6"/>
      <c r="P29" s="6"/>
    </row>
    <row r="30" spans="1:16">
      <c r="A30" s="6"/>
      <c r="B30" s="6"/>
      <c r="C30" s="6"/>
      <c r="D30" s="6"/>
      <c r="E30" s="6"/>
      <c r="F30" s="6"/>
      <c r="G30" s="6"/>
      <c r="H30" s="6"/>
      <c r="I30" s="6"/>
      <c r="J30" s="6"/>
      <c r="K30" s="6"/>
      <c r="L30" s="6"/>
      <c r="M30" s="6"/>
      <c r="N30" s="6"/>
      <c r="O30" s="6"/>
      <c r="P30" s="6"/>
    </row>
    <row r="31" spans="1:16">
      <c r="A31" s="6"/>
      <c r="B31" s="6"/>
      <c r="C31" s="6"/>
      <c r="D31" s="6"/>
      <c r="E31" s="6"/>
      <c r="F31" s="6"/>
      <c r="G31" s="6"/>
      <c r="H31" s="6"/>
      <c r="I31" s="6"/>
      <c r="J31" s="6"/>
      <c r="K31" s="6"/>
      <c r="L31" s="6"/>
      <c r="M31" s="6"/>
      <c r="N31" s="6"/>
      <c r="O31" s="6"/>
      <c r="P31" s="6"/>
    </row>
    <row r="32" spans="1:16">
      <c r="A32" s="6"/>
      <c r="B32" s="6"/>
      <c r="C32" s="6"/>
      <c r="D32" s="6"/>
      <c r="E32" s="6"/>
      <c r="F32" s="6"/>
      <c r="G32" s="6"/>
      <c r="H32" s="6"/>
      <c r="I32" s="6"/>
      <c r="J32" s="6"/>
      <c r="K32" s="6"/>
      <c r="L32" s="6"/>
      <c r="M32" s="6"/>
      <c r="N32" s="6"/>
      <c r="O32" s="6"/>
      <c r="P3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Smarter cooling 20.01.19</vt:lpstr>
      <vt:lpstr>Weather comparison</vt:lpstr>
      <vt:lpstr>Electricity summer</vt:lpstr>
      <vt:lpstr>One week baseline</vt:lpstr>
      <vt:lpstr>My household usage 09-18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2019-01-28T02:01:25Z</dcterms:modified>
</cp:coreProperties>
</file>