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8695" windowHeight="12270"/>
  </bookViews>
  <sheets>
    <sheet name="Household electricity baseline" sheetId="1" r:id="rId1"/>
  </sheets>
  <calcPr calcId="124519"/>
</workbook>
</file>

<file path=xl/calcChain.xml><?xml version="1.0" encoding="utf-8"?>
<calcChain xmlns="http://schemas.openxmlformats.org/spreadsheetml/2006/main">
  <c r="B10" i="1"/>
  <c r="D10" s="1"/>
  <c r="B13"/>
  <c r="D6"/>
  <c r="B7"/>
  <c r="D7" s="1"/>
  <c r="D13"/>
  <c r="B4"/>
  <c r="D4" s="1"/>
  <c r="D12"/>
  <c r="D9"/>
  <c r="D3"/>
</calcChain>
</file>

<file path=xl/sharedStrings.xml><?xml version="1.0" encoding="utf-8"?>
<sst xmlns="http://schemas.openxmlformats.org/spreadsheetml/2006/main" count="18" uniqueCount="15">
  <si>
    <t>Electricity (kWh)</t>
  </si>
  <si>
    <t>Emissions Factor (kgCO2e/kWh)</t>
  </si>
  <si>
    <t>Emissions (kgCO2e)</t>
  </si>
  <si>
    <t>My household usage per year</t>
  </si>
  <si>
    <t>Notes</t>
  </si>
  <si>
    <t>My household usage based on billed usage Apr 17 - March 19 divided by two.</t>
  </si>
  <si>
    <t>http://www.environment.gov.au/climate-change/climate-science-data/greenhouse-gas-measurement/publications/national-greenhouse-accounts-factors-july-2018</t>
  </si>
  <si>
    <t xml:space="preserve">Emissions Factor from National Greenhouse Accounts Factos 2018, Table 41, ACT / NSW electricity latest estimate (Scope 2 + Scope 3) </t>
  </si>
  <si>
    <t>Per person</t>
  </si>
  <si>
    <t xml:space="preserve"> I've divided by 2.5 to get the per person </t>
  </si>
  <si>
    <t>*Average per ACT household, Table 3.7, 'Energy Consumption Benchmarks 2017', https://www.aer.gov.au/system/files/ACIL%20Allen%20Energy%20benchmarks%20report%202017%20-%20updated%205%20June%202018.pdf</t>
  </si>
  <si>
    <t>Average per ACT household 2614*</t>
  </si>
  <si>
    <t>Average per 1-person ACT household, slab heating, 2605**</t>
  </si>
  <si>
    <t>Averge per 6-person ACT household, no slab heating, 2620**</t>
  </si>
  <si>
    <t>**Averages per ACT household from https://www.energymadeeasy.gov.au/benchmark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</si>
</sst>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2" borderId="1" xfId="0" applyFill="1" applyBorder="1"/>
    <xf numFmtId="0" fontId="1" fillId="2" borderId="1" xfId="0" applyFont="1" applyFill="1" applyBorder="1"/>
    <xf numFmtId="164" fontId="0" fillId="2" borderId="1" xfId="1" applyNumberFormat="1" applyFont="1" applyFill="1" applyBorder="1"/>
    <xf numFmtId="43" fontId="0" fillId="2" borderId="1" xfId="1" applyNumberFormat="1" applyFont="1" applyFill="1" applyBorder="1"/>
    <xf numFmtId="0" fontId="3" fillId="2" borderId="1" xfId="0" applyFont="1" applyFill="1" applyBorder="1"/>
    <xf numFmtId="164" fontId="3" fillId="2" borderId="1" xfId="1" applyNumberFormat="1" applyFont="1" applyFill="1" applyBorder="1"/>
    <xf numFmtId="43" fontId="3" fillId="2" borderId="1" xfId="1" applyNumberFormat="1" applyFont="1" applyFill="1" applyBorder="1"/>
    <xf numFmtId="0" fontId="1" fillId="3" borderId="1" xfId="0" applyFont="1" applyFill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NumberFormat="1" applyFont="1" applyFill="1" applyBorder="1"/>
    <xf numFmtId="0" fontId="0" fillId="3" borderId="1" xfId="0" applyFill="1" applyBorder="1"/>
    <xf numFmtId="164" fontId="0" fillId="3" borderId="1" xfId="1" applyNumberFormat="1" applyFont="1" applyFill="1" applyBorder="1"/>
    <xf numFmtId="43" fontId="0" fillId="3" borderId="1" xfId="1" applyNumberFormat="1" applyFont="1" applyFill="1" applyBorder="1"/>
    <xf numFmtId="0" fontId="1" fillId="4" borderId="1" xfId="0" applyFont="1" applyFill="1" applyBorder="1"/>
    <xf numFmtId="164" fontId="2" fillId="4" borderId="1" xfId="1" applyNumberFormat="1" applyFont="1" applyFill="1" applyBorder="1"/>
    <xf numFmtId="43" fontId="2" fillId="4" borderId="1" xfId="1" applyNumberFormat="1" applyFont="1" applyFill="1" applyBorder="1"/>
    <xf numFmtId="0" fontId="3" fillId="4" borderId="1" xfId="0" applyFont="1" applyFill="1" applyBorder="1"/>
    <xf numFmtId="164" fontId="3" fillId="4" borderId="1" xfId="1" applyNumberFormat="1" applyFont="1" applyFill="1" applyBorder="1"/>
    <xf numFmtId="43" fontId="3" fillId="4" borderId="1" xfId="1" applyNumberFormat="1" applyFont="1" applyFill="1" applyBorder="1"/>
    <xf numFmtId="0" fontId="1" fillId="5" borderId="1" xfId="0" applyFont="1" applyFill="1" applyBorder="1"/>
    <xf numFmtId="164" fontId="0" fillId="5" borderId="1" xfId="1" applyNumberFormat="1" applyFont="1" applyFill="1" applyBorder="1"/>
    <xf numFmtId="43" fontId="0" fillId="5" borderId="1" xfId="1" applyNumberFormat="1" applyFont="1" applyFill="1" applyBorder="1"/>
    <xf numFmtId="0" fontId="3" fillId="5" borderId="1" xfId="0" applyFont="1" applyFill="1" applyBorder="1"/>
    <xf numFmtId="164" fontId="3" fillId="5" borderId="1" xfId="1" applyNumberFormat="1" applyFont="1" applyFill="1" applyBorder="1"/>
    <xf numFmtId="43" fontId="3" fillId="5" borderId="1" xfId="1" applyNumberFormat="1" applyFont="1" applyFill="1" applyBorder="1"/>
    <xf numFmtId="0" fontId="0" fillId="5" borderId="1" xfId="0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10" zoomScaleNormal="110" workbookViewId="0">
      <selection activeCell="F17" sqref="F17"/>
    </sheetView>
  </sheetViews>
  <sheetFormatPr defaultRowHeight="15"/>
  <cols>
    <col min="1" max="1" width="53.42578125" customWidth="1"/>
    <col min="2" max="2" width="25.42578125" customWidth="1"/>
    <col min="3" max="3" width="31.85546875" customWidth="1"/>
    <col min="4" max="4" width="22" customWidth="1"/>
  </cols>
  <sheetData>
    <row r="1" spans="1:5">
      <c r="A1" s="1"/>
      <c r="B1" s="1" t="s">
        <v>0</v>
      </c>
      <c r="C1" s="1" t="s">
        <v>1</v>
      </c>
      <c r="D1" s="1" t="s">
        <v>2</v>
      </c>
    </row>
    <row r="2" spans="1:5">
      <c r="A2" s="5"/>
      <c r="B2" s="5"/>
      <c r="C2" s="5"/>
      <c r="D2" s="5"/>
    </row>
    <row r="3" spans="1:5">
      <c r="A3" s="6" t="s">
        <v>3</v>
      </c>
      <c r="B3" s="7">
        <v>4125</v>
      </c>
      <c r="C3" s="8">
        <v>0.92</v>
      </c>
      <c r="D3" s="7">
        <f>B3*C3</f>
        <v>3795</v>
      </c>
    </row>
    <row r="4" spans="1:5">
      <c r="A4" s="9" t="s">
        <v>8</v>
      </c>
      <c r="B4" s="10">
        <f>B3/3</f>
        <v>1375</v>
      </c>
      <c r="C4" s="11"/>
      <c r="D4" s="10">
        <f>B4*C3</f>
        <v>1265</v>
      </c>
    </row>
    <row r="5" spans="1:5">
      <c r="A5" s="9"/>
      <c r="B5" s="10"/>
      <c r="C5" s="11"/>
      <c r="D5" s="10"/>
    </row>
    <row r="6" spans="1:5">
      <c r="A6" s="19" t="s">
        <v>11</v>
      </c>
      <c r="B6" s="20">
        <v>5910</v>
      </c>
      <c r="C6" s="21">
        <v>0.92</v>
      </c>
      <c r="D6" s="20">
        <f>B6*C6</f>
        <v>5437.2</v>
      </c>
    </row>
    <row r="7" spans="1:5">
      <c r="A7" s="22" t="s">
        <v>8</v>
      </c>
      <c r="B7" s="23">
        <f>B6/2.5</f>
        <v>2364</v>
      </c>
      <c r="C7" s="24"/>
      <c r="D7" s="23">
        <f>B7*C6</f>
        <v>2174.88</v>
      </c>
    </row>
    <row r="8" spans="1:5">
      <c r="A8" s="22"/>
      <c r="B8" s="23"/>
      <c r="C8" s="24"/>
      <c r="D8" s="23"/>
    </row>
    <row r="9" spans="1:5">
      <c r="A9" s="25" t="s">
        <v>13</v>
      </c>
      <c r="B9" s="26">
        <v>8835</v>
      </c>
      <c r="C9" s="27">
        <v>0.92</v>
      </c>
      <c r="D9" s="26">
        <f>B9*C9</f>
        <v>8128.2000000000007</v>
      </c>
    </row>
    <row r="10" spans="1:5">
      <c r="A10" s="28" t="s">
        <v>8</v>
      </c>
      <c r="B10" s="29">
        <f>B9/6</f>
        <v>1472.5</v>
      </c>
      <c r="C10" s="30"/>
      <c r="D10" s="29">
        <f>B10*C9</f>
        <v>1354.7</v>
      </c>
    </row>
    <row r="11" spans="1:5">
      <c r="A11" s="31"/>
      <c r="B11" s="26"/>
      <c r="C11" s="27"/>
      <c r="D11" s="26"/>
    </row>
    <row r="12" spans="1:5">
      <c r="A12" s="12" t="s">
        <v>12</v>
      </c>
      <c r="B12" s="17">
        <v>9084</v>
      </c>
      <c r="C12" s="18">
        <v>0.92</v>
      </c>
      <c r="D12" s="17">
        <f>B12*C12</f>
        <v>8357.2800000000007</v>
      </c>
    </row>
    <row r="13" spans="1:5">
      <c r="A13" s="13" t="s">
        <v>8</v>
      </c>
      <c r="B13" s="14">
        <f>B12</f>
        <v>9084</v>
      </c>
      <c r="C13" s="15"/>
      <c r="D13" s="14">
        <f>B13*C12</f>
        <v>8357.2800000000007</v>
      </c>
    </row>
    <row r="14" spans="1:5">
      <c r="A14" s="16"/>
      <c r="B14" s="17"/>
      <c r="C14" s="17"/>
      <c r="D14" s="17"/>
    </row>
    <row r="15" spans="1:5">
      <c r="A15" s="2"/>
      <c r="B15" s="2"/>
      <c r="C15" s="2"/>
      <c r="D15" s="2"/>
      <c r="E15" s="2"/>
    </row>
    <row r="16" spans="1:5">
      <c r="A16" s="3" t="s">
        <v>4</v>
      </c>
      <c r="B16" s="2"/>
      <c r="C16" s="2"/>
      <c r="D16" s="2"/>
      <c r="E16" s="2"/>
    </row>
    <row r="17" spans="1:5">
      <c r="A17" s="2" t="s">
        <v>5</v>
      </c>
      <c r="B17" s="2"/>
      <c r="C17" s="2"/>
      <c r="D17" s="2"/>
      <c r="E17" s="2"/>
    </row>
    <row r="18" spans="1:5">
      <c r="A18" s="2" t="s">
        <v>10</v>
      </c>
      <c r="B18" s="2"/>
      <c r="C18" s="2"/>
      <c r="D18" s="2"/>
      <c r="E18" s="2"/>
    </row>
    <row r="19" spans="1:5">
      <c r="A19" s="2" t="s">
        <v>9</v>
      </c>
      <c r="B19" s="2"/>
      <c r="C19" s="2"/>
      <c r="D19" s="2"/>
      <c r="E19" s="2"/>
    </row>
    <row r="20" spans="1:5">
      <c r="A20" s="2" t="s">
        <v>14</v>
      </c>
      <c r="B20" s="2"/>
      <c r="C20" s="2"/>
      <c r="D20" s="2"/>
      <c r="E20" s="2"/>
    </row>
    <row r="21" spans="1:5">
      <c r="A21" s="4" t="s">
        <v>7</v>
      </c>
      <c r="B21" s="2"/>
      <c r="C21" s="2"/>
      <c r="D21" s="2"/>
      <c r="E21" s="2"/>
    </row>
    <row r="22" spans="1:5">
      <c r="A22" s="2" t="s">
        <v>6</v>
      </c>
      <c r="B22" s="2"/>
      <c r="C22" s="2"/>
      <c r="D22" s="2"/>
      <c r="E22" s="2"/>
    </row>
    <row r="23" spans="1:5">
      <c r="A23" s="2"/>
      <c r="B23" s="2"/>
      <c r="C23" s="2"/>
      <c r="D23" s="2"/>
      <c r="E23" s="2"/>
    </row>
    <row r="24" spans="1:5">
      <c r="A24" s="2"/>
      <c r="B24" s="2"/>
      <c r="C24" s="2"/>
      <c r="D24" s="2"/>
      <c r="E24" s="2"/>
    </row>
    <row r="25" spans="1:5">
      <c r="A25" s="2"/>
      <c r="B25" s="2"/>
      <c r="C25" s="2"/>
      <c r="D25" s="2"/>
      <c r="E25" s="2"/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electricity baseline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clay</dc:creator>
  <cp:lastModifiedBy>Joanne clay</cp:lastModifiedBy>
  <dcterms:created xsi:type="dcterms:W3CDTF">2019-05-04T01:27:23Z</dcterms:created>
  <dcterms:modified xsi:type="dcterms:W3CDTF">2019-05-04T03:39:31Z</dcterms:modified>
</cp:coreProperties>
</file>