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nt\Documents\General Memetics WEBSITES\www.CREATEANEXPANDTHEBOX\Documents\"/>
    </mc:Choice>
  </mc:AlternateContent>
  <xr:revisionPtr revIDLastSave="0" documentId="13_ncr:1_{FF058DE2-8789-43DE-9FE6-21F6D59B35D4}" xr6:coauthVersionLast="40" xr6:coauthVersionMax="40" xr10:uidLastSave="{00000000-0000-0000-0000-000000000000}"/>
  <bookViews>
    <workbookView xWindow="-108" yWindow="-108" windowWidth="23256" windowHeight="12576" xr2:uid="{FE2FCC23-B5AC-433E-9459-1849FA2C1507}"/>
  </bookViews>
  <sheets>
    <sheet name="P&amp;L Gewinn-Verlust-Rechnung" sheetId="1" r:id="rId1"/>
  </sheets>
  <definedNames>
    <definedName name="_xlnm.Print_Area" localSheetId="0">'P&amp;L Gewinn-Verlust-Rechnung'!$A$1:$P$46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1" l="1"/>
  <c r="P17" i="1"/>
  <c r="P29" i="1" s="1"/>
  <c r="L38" i="1" s="1"/>
  <c r="L40" i="1" s="1"/>
  <c r="O40" i="1"/>
  <c r="L43" i="1" l="1"/>
  <c r="L45" i="1" s="1"/>
  <c r="L46" i="1" l="1"/>
  <c r="L48" i="1" s="1"/>
</calcChain>
</file>

<file path=xl/sharedStrings.xml><?xml version="1.0" encoding="utf-8"?>
<sst xmlns="http://schemas.openxmlformats.org/spreadsheetml/2006/main" count="233" uniqueCount="162">
  <si>
    <t xml:space="preserve"> - SABAHA:</t>
  </si>
  <si>
    <t>Others:</t>
  </si>
  <si>
    <t xml:space="preserve"> - EXPENSES TOTAL</t>
  </si>
  <si>
    <t xml:space="preserve"> - Exenses Clinton and Anne Cloé</t>
  </si>
  <si>
    <t xml:space="preserve"> -Coffee, Tea</t>
  </si>
  <si>
    <t xml:space="preserve"> - Fruits</t>
  </si>
  <si>
    <t xml:space="preserve"> - Others:</t>
  </si>
  <si>
    <t xml:space="preserve"> - Cakes:</t>
  </si>
  <si>
    <t xml:space="preserve"> - Room:</t>
  </si>
  <si>
    <t xml:space="preserve"> - Water:</t>
  </si>
  <si>
    <t xml:space="preserve"> - Food:</t>
  </si>
  <si>
    <t xml:space="preserve"> - Flower:</t>
  </si>
  <si>
    <t xml:space="preserve"> - Translator:</t>
  </si>
  <si>
    <t xml:space="preserve"> -Baker</t>
  </si>
  <si>
    <t>Expenses:</t>
  </si>
  <si>
    <t xml:space="preserve"> - Paper Certificates:</t>
  </si>
  <si>
    <t xml:space="preserve"> - REVENUE total</t>
  </si>
  <si>
    <t>Michael</t>
  </si>
  <si>
    <t>Clahsen</t>
  </si>
  <si>
    <t>Herr</t>
  </si>
  <si>
    <t xml:space="preserve">für Berkol </t>
  </si>
  <si>
    <t>Düsseldorf</t>
  </si>
  <si>
    <t>3e</t>
  </si>
  <si>
    <t xml:space="preserve">Ulenbergstr. </t>
  </si>
  <si>
    <t xml:space="preserve">Dr. </t>
  </si>
  <si>
    <t>Student</t>
  </si>
  <si>
    <t>01522/2895151</t>
  </si>
  <si>
    <t xml:space="preserve">Florerstr. </t>
  </si>
  <si>
    <t>Lucas</t>
  </si>
  <si>
    <t>Neumann</t>
  </si>
  <si>
    <t>Essen</t>
  </si>
  <si>
    <t>?</t>
  </si>
  <si>
    <t>Jona</t>
  </si>
  <si>
    <t>Klein</t>
  </si>
  <si>
    <t>Frau</t>
  </si>
  <si>
    <t>Hausarzt-Neuss &lt;info@hausarzt-neuss.de&gt;</t>
  </si>
  <si>
    <t>02131/201550</t>
  </si>
  <si>
    <t>Neuss</t>
  </si>
  <si>
    <t xml:space="preserve">Am Reuschenberger Markt </t>
  </si>
  <si>
    <t>Isabell</t>
  </si>
  <si>
    <t>Berghoff</t>
  </si>
  <si>
    <t>Dr.</t>
  </si>
  <si>
    <t>Allgemeinmedizin</t>
  </si>
  <si>
    <t>ruth@aixob.de</t>
  </si>
  <si>
    <t>Aachen</t>
  </si>
  <si>
    <t xml:space="preserve">Salierallee </t>
  </si>
  <si>
    <t>Ruth</t>
  </si>
  <si>
    <t>Wißing</t>
  </si>
  <si>
    <t>info@Zahnexperten-weiterstadt.de</t>
  </si>
  <si>
    <t>06150/4710</t>
  </si>
  <si>
    <t>Weiterstadt</t>
  </si>
  <si>
    <t xml:space="preserve">Brunnenweg </t>
  </si>
  <si>
    <t>Bernhard</t>
  </si>
  <si>
    <t>Zahnarztpraxis</t>
  </si>
  <si>
    <t>Gabriele</t>
  </si>
  <si>
    <t>Berkol Schlüter &lt;schlueter@firstnet.de&gt;</t>
  </si>
  <si>
    <t>Monheim am Rhein</t>
  </si>
  <si>
    <t>11-13</t>
  </si>
  <si>
    <t>Mittelstraße</t>
  </si>
  <si>
    <t>Berkol</t>
  </si>
  <si>
    <t xml:space="preserve">Schlüter </t>
  </si>
  <si>
    <t>Firstnet GmbH</t>
  </si>
  <si>
    <t>info@ug-dental.de</t>
  </si>
  <si>
    <t>0231/22027739</t>
  </si>
  <si>
    <t>Dortmund</t>
  </si>
  <si>
    <t>Ludwigstraße</t>
  </si>
  <si>
    <t>Gregor</t>
  </si>
  <si>
    <t>Michalski</t>
  </si>
  <si>
    <t>UG Dental</t>
  </si>
  <si>
    <t>Robin</t>
  </si>
  <si>
    <t>Grindel</t>
  </si>
  <si>
    <t>mad.mueller@web.de</t>
  </si>
  <si>
    <t>Steinhagen</t>
  </si>
  <si>
    <t>Osterfeldstr.</t>
  </si>
  <si>
    <t>Andreas</t>
  </si>
  <si>
    <t xml:space="preserve">Müller </t>
  </si>
  <si>
    <t>Bernd.Korzen@t-online.de</t>
  </si>
  <si>
    <t>+49 172 5243 150</t>
  </si>
  <si>
    <t>Rheda-Wiedenbrück</t>
  </si>
  <si>
    <t xml:space="preserve">Von-Willen-Str. </t>
  </si>
  <si>
    <t>Bernd</t>
  </si>
  <si>
    <t xml:space="preserve">Korzen </t>
  </si>
  <si>
    <t>barbara@podologie-kaulen-wolf.de</t>
  </si>
  <si>
    <t>02181 2132633</t>
  </si>
  <si>
    <t>Grevenbroich</t>
  </si>
  <si>
    <t>8 bis 10</t>
  </si>
  <si>
    <t>Elfgener Pl.</t>
  </si>
  <si>
    <t>Möcker</t>
  </si>
  <si>
    <t>Andrea</t>
  </si>
  <si>
    <t>Barbara Podologie</t>
  </si>
  <si>
    <t>Ira</t>
  </si>
  <si>
    <t>Hermanns</t>
  </si>
  <si>
    <t>Marvin</t>
  </si>
  <si>
    <t xml:space="preserve">Wolf </t>
  </si>
  <si>
    <t>Regina</t>
  </si>
  <si>
    <t>Wingers</t>
  </si>
  <si>
    <t>Barbara</t>
  </si>
  <si>
    <t>Wolf-Kaulen</t>
  </si>
  <si>
    <t>fam.lesser@gmail.com</t>
  </si>
  <si>
    <t>Pyrmond</t>
  </si>
  <si>
    <t xml:space="preserve">Parkstr. </t>
  </si>
  <si>
    <t>Julia</t>
  </si>
  <si>
    <t>Lesser</t>
  </si>
  <si>
    <t>Wiefelstede</t>
  </si>
  <si>
    <t xml:space="preserve">Blumenstr. </t>
  </si>
  <si>
    <t>Anke</t>
  </si>
  <si>
    <t xml:space="preserve">Benne </t>
  </si>
  <si>
    <t>t.buchholz-tab@t-online.de</t>
  </si>
  <si>
    <t>0160-90989379</t>
  </si>
  <si>
    <t>Reeßum</t>
  </si>
  <si>
    <t>Maschland</t>
  </si>
  <si>
    <t>Tanja</t>
  </si>
  <si>
    <t>Buchholz</t>
  </si>
  <si>
    <t>Praxismanagement</t>
  </si>
  <si>
    <t>Joachim Müller &lt;masterjo@icloud.com&gt;</t>
  </si>
  <si>
    <t>01514 1924047</t>
  </si>
  <si>
    <t>Alsdorf</t>
  </si>
  <si>
    <t>Straßburger Str.</t>
  </si>
  <si>
    <t>Marion</t>
  </si>
  <si>
    <t>INOVAplus dental</t>
  </si>
  <si>
    <t>Referenten</t>
  </si>
  <si>
    <t>Anne-Chloé Destremau &lt;annechloe.destremau@gmail.com&gt;</t>
  </si>
  <si>
    <t>Mallorca</t>
  </si>
  <si>
    <t>Anne-Chloé</t>
  </si>
  <si>
    <t>Destremau</t>
  </si>
  <si>
    <t>Clinton Callahan &lt;clinton@nextculture.org&gt;</t>
  </si>
  <si>
    <t>Clinton</t>
  </si>
  <si>
    <t>Callahan</t>
  </si>
  <si>
    <t>Rudolf Lenz &lt;rl@rudolflenz.de&gt;</t>
  </si>
  <si>
    <t>Rudolf</t>
  </si>
  <si>
    <t xml:space="preserve">Lenz </t>
  </si>
  <si>
    <t>info@praxkon.com</t>
  </si>
  <si>
    <t>0049-(0)173-2082559</t>
  </si>
  <si>
    <t>Sabaha</t>
  </si>
  <si>
    <t>Sehic-Schluff</t>
  </si>
  <si>
    <t>Titel</t>
  </si>
  <si>
    <t>Revenue</t>
  </si>
  <si>
    <t>E-Mail</t>
  </si>
  <si>
    <t xml:space="preserve">Tel. Nr. </t>
  </si>
  <si>
    <t>Ort</t>
  </si>
  <si>
    <t>PLZ</t>
  </si>
  <si>
    <t xml:space="preserve">Nr. </t>
  </si>
  <si>
    <t>Strasse</t>
  </si>
  <si>
    <t>First Name</t>
  </si>
  <si>
    <t>Family Name</t>
  </si>
  <si>
    <t>W/M</t>
  </si>
  <si>
    <t>Cash</t>
  </si>
  <si>
    <t xml:space="preserve"> - VATaxes</t>
  </si>
  <si>
    <t>Total before Income Tax</t>
  </si>
  <si>
    <t xml:space="preserve"> - CLINTON and ANNE-CHLOÉ</t>
  </si>
  <si>
    <t>Sabaha: Amount after Income Tax 30%</t>
  </si>
  <si>
    <t>Translator</t>
  </si>
  <si>
    <t>Trainer</t>
  </si>
  <si>
    <t>Organizer</t>
  </si>
  <si>
    <t>Organization</t>
  </si>
  <si>
    <t>Translation</t>
  </si>
  <si>
    <t>did not come</t>
  </si>
  <si>
    <t>Students with a Discount</t>
  </si>
  <si>
    <t>100% discount brought 5 Participants</t>
  </si>
  <si>
    <t>50% returned</t>
  </si>
  <si>
    <t>Value Added Tax 16%</t>
  </si>
  <si>
    <t>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</si>
</sst>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Frutiger LT Pro 57 Condensed"/>
      <family val="2"/>
    </font>
    <font>
      <sz val="8"/>
      <color theme="1"/>
      <name val="Calibri"/>
      <family val="2"/>
      <scheme val="minor"/>
    </font>
    <font>
      <sz val="10"/>
      <color theme="1"/>
      <name val="Frutiger LT Pro 57 Condensed"/>
      <family val="2"/>
    </font>
    <font>
      <b/>
      <sz val="10"/>
      <color theme="1"/>
      <name val="Frutiger LT Pro 57 Condensed"/>
      <family val="2"/>
    </font>
    <font>
      <u/>
      <sz val="11"/>
      <color theme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color rgb="FFC00000"/>
      <name val="Frutiger LT Pro 57 Condensed"/>
      <family val="2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0" fillId="2" borderId="0" xfId="0" applyFill="1"/>
    <xf numFmtId="0" fontId="1" fillId="0" borderId="1" xfId="0" applyFont="1" applyBorder="1"/>
    <xf numFmtId="164" fontId="0" fillId="2" borderId="0" xfId="0" applyNumberFormat="1" applyFill="1"/>
    <xf numFmtId="0" fontId="1" fillId="0" borderId="0" xfId="0" applyFont="1"/>
    <xf numFmtId="164" fontId="0" fillId="2" borderId="2" xfId="0" applyNumberFormat="1" applyFill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1" xfId="0" applyFont="1" applyBorder="1" applyAlignment="1">
      <alignment horizontal="left"/>
    </xf>
    <xf numFmtId="164" fontId="2" fillId="0" borderId="0" xfId="0" applyNumberFormat="1" applyFont="1"/>
    <xf numFmtId="0" fontId="3" fillId="0" borderId="0" xfId="0" applyFont="1" applyAlignment="1">
      <alignment horizontal="left"/>
    </xf>
    <xf numFmtId="164" fontId="0" fillId="0" borderId="0" xfId="0" applyNumberFormat="1"/>
    <xf numFmtId="164" fontId="4" fillId="0" borderId="0" xfId="0" applyNumberFormat="1" applyFont="1" applyFill="1" applyBorder="1"/>
    <xf numFmtId="164" fontId="4" fillId="0" borderId="0" xfId="0" applyNumberFormat="1" applyFont="1"/>
    <xf numFmtId="164" fontId="5" fillId="0" borderId="2" xfId="0" applyNumberFormat="1" applyFont="1" applyBorder="1"/>
    <xf numFmtId="0" fontId="0" fillId="0" borderId="0" xfId="0" applyAlignment="1">
      <alignment horizontal="right"/>
    </xf>
    <xf numFmtId="164" fontId="0" fillId="0" borderId="3" xfId="0" applyNumberFormat="1" applyBorder="1"/>
    <xf numFmtId="0" fontId="0" fillId="3" borderId="0" xfId="0" applyFill="1"/>
    <xf numFmtId="0" fontId="0" fillId="3" borderId="0" xfId="0" applyFill="1" applyAlignment="1">
      <alignment horizontal="left"/>
    </xf>
    <xf numFmtId="164" fontId="5" fillId="0" borderId="0" xfId="0" applyNumberFormat="1" applyFont="1"/>
    <xf numFmtId="0" fontId="0" fillId="0" borderId="0" xfId="0" applyAlignment="1">
      <alignment horizontal="left"/>
    </xf>
    <xf numFmtId="0" fontId="6" fillId="0" borderId="0" xfId="1"/>
    <xf numFmtId="14" fontId="0" fillId="0" borderId="0" xfId="0" applyNumberFormat="1"/>
    <xf numFmtId="164" fontId="5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right"/>
    </xf>
    <xf numFmtId="14" fontId="7" fillId="3" borderId="0" xfId="0" applyNumberFormat="1" applyFont="1" applyFill="1"/>
    <xf numFmtId="0" fontId="7" fillId="3" borderId="0" xfId="0" applyFont="1" applyFill="1"/>
    <xf numFmtId="164" fontId="8" fillId="3" borderId="0" xfId="0" applyNumberFormat="1" applyFont="1" applyFill="1"/>
    <xf numFmtId="0" fontId="7" fillId="3" borderId="0" xfId="0" applyFont="1" applyFill="1" applyAlignment="1">
      <alignment horizontal="left"/>
    </xf>
    <xf numFmtId="49" fontId="7" fillId="3" borderId="0" xfId="0" applyNumberFormat="1" applyFont="1" applyFill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/>
    <xf numFmtId="2" fontId="7" fillId="0" borderId="4" xfId="0" applyNumberFormat="1" applyFont="1" applyBorder="1" applyAlignment="1">
      <alignment horizontal="right"/>
    </xf>
    <xf numFmtId="9" fontId="0" fillId="3" borderId="0" xfId="0" applyNumberFormat="1" applyFill="1"/>
    <xf numFmtId="0" fontId="7" fillId="3" borderId="0" xfId="0" applyFont="1" applyFill="1" applyAlignment="1">
      <alignment horizontal="right"/>
    </xf>
    <xf numFmtId="16" fontId="0" fillId="0" borderId="0" xfId="0" applyNumberFormat="1" applyAlignment="1">
      <alignment horizontal="right"/>
    </xf>
    <xf numFmtId="14" fontId="0" fillId="3" borderId="0" xfId="0" applyNumberFormat="1" applyFill="1"/>
    <xf numFmtId="164" fontId="5" fillId="3" borderId="0" xfId="0" applyNumberFormat="1" applyFont="1" applyFill="1"/>
    <xf numFmtId="16" fontId="0" fillId="3" borderId="0" xfId="0" applyNumberFormat="1" applyFill="1" applyAlignment="1">
      <alignment horizontal="right"/>
    </xf>
    <xf numFmtId="9" fontId="0" fillId="0" borderId="0" xfId="0" applyNumberFormat="1"/>
    <xf numFmtId="0" fontId="10" fillId="0" borderId="0" xfId="0" applyFont="1" applyAlignment="1">
      <alignment horizontal="left"/>
    </xf>
    <xf numFmtId="0" fontId="10" fillId="0" borderId="0" xfId="0" applyFont="1"/>
    <xf numFmtId="0" fontId="1" fillId="4" borderId="0" xfId="0" applyFont="1" applyFill="1"/>
    <xf numFmtId="0" fontId="1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vertical="top" wrapText="1"/>
    </xf>
    <xf numFmtId="0" fontId="11" fillId="0" borderId="0" xfId="0" applyFont="1" applyAlignment="1">
      <alignment vertical="top" wrapText="1"/>
    </xf>
    <xf numFmtId="0" fontId="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307E-D727-4040-85E7-358DE022B257}">
  <sheetPr>
    <pageSetUpPr fitToPage="1"/>
  </sheetPr>
  <dimension ref="A1:R48"/>
  <sheetViews>
    <sheetView tabSelected="1" zoomScale="80" zoomScaleNormal="80" workbookViewId="0">
      <selection activeCell="B2" sqref="B2"/>
    </sheetView>
  </sheetViews>
  <sheetFormatPr defaultColWidth="11.5546875" defaultRowHeight="14.4"/>
  <cols>
    <col min="1" max="1" width="3.6640625" customWidth="1"/>
    <col min="2" max="2" width="20.33203125" customWidth="1"/>
    <col min="3" max="3" width="6.33203125" customWidth="1"/>
    <col min="4" max="5" width="14.109375" customWidth="1"/>
    <col min="6" max="6" width="12.44140625" hidden="1" customWidth="1"/>
    <col min="7" max="7" width="18.33203125" hidden="1" customWidth="1"/>
    <col min="8" max="8" width="13.33203125" hidden="1" customWidth="1"/>
    <col min="9" max="9" width="18.109375" hidden="1" customWidth="1"/>
    <col min="10" max="10" width="19.88671875" hidden="1" customWidth="1"/>
    <col min="11" max="11" width="54" customWidth="1"/>
    <col min="13" max="13" width="20.33203125" customWidth="1"/>
    <col min="14" max="14" width="15.77734375" customWidth="1"/>
    <col min="16" max="16" width="11.44140625" customWidth="1"/>
  </cols>
  <sheetData>
    <row r="1" spans="1:18" ht="27.75" customHeight="1">
      <c r="A1" s="42" t="s">
        <v>141</v>
      </c>
      <c r="B1" s="42"/>
      <c r="C1" s="42" t="s">
        <v>145</v>
      </c>
      <c r="D1" s="42" t="s">
        <v>144</v>
      </c>
      <c r="E1" s="42" t="s">
        <v>143</v>
      </c>
      <c r="F1" s="42" t="s">
        <v>142</v>
      </c>
      <c r="G1" s="42" t="s">
        <v>141</v>
      </c>
      <c r="H1" s="42" t="s">
        <v>140</v>
      </c>
      <c r="I1" s="42" t="s">
        <v>139</v>
      </c>
      <c r="J1" s="42" t="s">
        <v>138</v>
      </c>
      <c r="K1" s="42" t="s">
        <v>137</v>
      </c>
      <c r="L1" s="43" t="s">
        <v>136</v>
      </c>
      <c r="M1" s="42"/>
      <c r="N1" s="42"/>
      <c r="O1" s="42"/>
      <c r="P1" s="44" t="s">
        <v>160</v>
      </c>
    </row>
    <row r="2" spans="1:18">
      <c r="B2" s="4" t="s">
        <v>161</v>
      </c>
      <c r="C2" s="4" t="s">
        <v>135</v>
      </c>
      <c r="G2" s="15"/>
      <c r="P2" s="45"/>
    </row>
    <row r="3" spans="1:18">
      <c r="B3" t="s">
        <v>153</v>
      </c>
      <c r="C3" t="s">
        <v>34</v>
      </c>
      <c r="D3" s="20" t="s">
        <v>134</v>
      </c>
      <c r="E3" s="20" t="s">
        <v>133</v>
      </c>
      <c r="F3" t="s">
        <v>23</v>
      </c>
      <c r="G3" s="15" t="s">
        <v>22</v>
      </c>
      <c r="H3">
        <v>40223</v>
      </c>
      <c r="I3" s="20" t="s">
        <v>21</v>
      </c>
      <c r="J3" s="41" t="s">
        <v>132</v>
      </c>
      <c r="K3" t="s">
        <v>131</v>
      </c>
      <c r="L3">
        <v>0</v>
      </c>
      <c r="M3" t="s">
        <v>154</v>
      </c>
    </row>
    <row r="4" spans="1:18">
      <c r="B4" s="46" t="s">
        <v>151</v>
      </c>
      <c r="C4" t="s">
        <v>24</v>
      </c>
      <c r="D4" s="20" t="s">
        <v>130</v>
      </c>
      <c r="E4" s="20" t="s">
        <v>129</v>
      </c>
      <c r="G4" s="15"/>
      <c r="I4" s="20" t="s">
        <v>122</v>
      </c>
      <c r="K4" t="s">
        <v>128</v>
      </c>
      <c r="L4">
        <v>0</v>
      </c>
      <c r="M4" t="s">
        <v>155</v>
      </c>
    </row>
    <row r="5" spans="1:18">
      <c r="B5" t="s">
        <v>152</v>
      </c>
      <c r="C5" t="s">
        <v>19</v>
      </c>
      <c r="D5" s="20" t="s">
        <v>127</v>
      </c>
      <c r="E5" s="20" t="s">
        <v>126</v>
      </c>
      <c r="G5" s="15"/>
      <c r="I5" s="20" t="s">
        <v>122</v>
      </c>
      <c r="K5" t="s">
        <v>125</v>
      </c>
      <c r="L5">
        <v>0</v>
      </c>
      <c r="M5" t="s">
        <v>120</v>
      </c>
    </row>
    <row r="6" spans="1:18">
      <c r="B6" t="s">
        <v>152</v>
      </c>
      <c r="C6" t="s">
        <v>34</v>
      </c>
      <c r="D6" s="40" t="s">
        <v>124</v>
      </c>
      <c r="E6" s="20" t="s">
        <v>123</v>
      </c>
      <c r="G6" s="15"/>
      <c r="I6" s="20" t="s">
        <v>122</v>
      </c>
      <c r="K6" t="s">
        <v>121</v>
      </c>
      <c r="L6">
        <v>0</v>
      </c>
      <c r="M6" t="s">
        <v>120</v>
      </c>
    </row>
    <row r="7" spans="1:18">
      <c r="D7" s="40"/>
      <c r="E7" s="20"/>
      <c r="G7" s="15"/>
      <c r="I7" s="20"/>
    </row>
    <row r="8" spans="1:18">
      <c r="A8">
        <v>1</v>
      </c>
      <c r="B8" t="s">
        <v>119</v>
      </c>
      <c r="C8" t="s">
        <v>34</v>
      </c>
      <c r="D8" s="20" t="s">
        <v>75</v>
      </c>
      <c r="E8" s="20" t="s">
        <v>118</v>
      </c>
      <c r="F8" t="s">
        <v>117</v>
      </c>
      <c r="G8" s="15">
        <v>80</v>
      </c>
      <c r="H8">
        <v>52477</v>
      </c>
      <c r="I8" s="20" t="s">
        <v>116</v>
      </c>
      <c r="J8" t="s">
        <v>115</v>
      </c>
      <c r="K8" t="s">
        <v>114</v>
      </c>
      <c r="L8" s="19">
        <v>184</v>
      </c>
      <c r="O8" s="22"/>
      <c r="P8">
        <v>29.38</v>
      </c>
    </row>
    <row r="9" spans="1:18">
      <c r="A9">
        <v>2</v>
      </c>
      <c r="B9" t="s">
        <v>113</v>
      </c>
      <c r="C9" t="s">
        <v>34</v>
      </c>
      <c r="D9" s="20" t="s">
        <v>112</v>
      </c>
      <c r="E9" s="20" t="s">
        <v>111</v>
      </c>
      <c r="F9" t="s">
        <v>110</v>
      </c>
      <c r="G9" s="15">
        <v>2</v>
      </c>
      <c r="H9">
        <v>27367</v>
      </c>
      <c r="I9" s="20" t="s">
        <v>109</v>
      </c>
      <c r="J9" t="s">
        <v>108</v>
      </c>
      <c r="K9" t="s">
        <v>107</v>
      </c>
      <c r="L9" s="19">
        <v>184</v>
      </c>
      <c r="O9" s="22"/>
      <c r="P9">
        <v>29.38</v>
      </c>
    </row>
    <row r="10" spans="1:18">
      <c r="A10">
        <v>3</v>
      </c>
      <c r="B10" t="s">
        <v>53</v>
      </c>
      <c r="C10" t="s">
        <v>24</v>
      </c>
      <c r="D10" s="20" t="s">
        <v>106</v>
      </c>
      <c r="E10" s="20" t="s">
        <v>105</v>
      </c>
      <c r="F10" t="s">
        <v>104</v>
      </c>
      <c r="G10" s="15">
        <v>1</v>
      </c>
      <c r="H10">
        <v>26215</v>
      </c>
      <c r="I10" s="20" t="s">
        <v>103</v>
      </c>
      <c r="L10" s="19">
        <v>184</v>
      </c>
      <c r="O10" s="22"/>
      <c r="P10">
        <v>29.38</v>
      </c>
    </row>
    <row r="11" spans="1:18">
      <c r="A11" s="17">
        <v>4</v>
      </c>
      <c r="B11" s="17" t="s">
        <v>53</v>
      </c>
      <c r="C11" s="17" t="s">
        <v>24</v>
      </c>
      <c r="D11" s="18" t="s">
        <v>102</v>
      </c>
      <c r="E11" s="18" t="s">
        <v>101</v>
      </c>
      <c r="F11" s="17" t="s">
        <v>100</v>
      </c>
      <c r="G11" s="24">
        <v>9</v>
      </c>
      <c r="H11" s="17">
        <v>31812</v>
      </c>
      <c r="I11" s="18" t="s">
        <v>99</v>
      </c>
      <c r="J11" s="17"/>
      <c r="K11" s="17" t="s">
        <v>98</v>
      </c>
      <c r="L11" s="37">
        <v>184</v>
      </c>
      <c r="M11" s="17"/>
      <c r="N11" s="17"/>
      <c r="O11" s="36"/>
      <c r="P11">
        <v>29.38</v>
      </c>
    </row>
    <row r="12" spans="1:18">
      <c r="A12">
        <v>5</v>
      </c>
      <c r="B12" t="s">
        <v>89</v>
      </c>
      <c r="C12" t="s">
        <v>34</v>
      </c>
      <c r="D12" s="20" t="s">
        <v>97</v>
      </c>
      <c r="E12" s="20" t="s">
        <v>96</v>
      </c>
      <c r="F12" t="s">
        <v>86</v>
      </c>
      <c r="G12" s="35" t="s">
        <v>85</v>
      </c>
      <c r="H12">
        <v>41515</v>
      </c>
      <c r="I12" s="20" t="s">
        <v>84</v>
      </c>
      <c r="J12" t="s">
        <v>83</v>
      </c>
      <c r="K12" t="s">
        <v>82</v>
      </c>
      <c r="L12" s="19">
        <v>0</v>
      </c>
      <c r="M12" s="39" t="s">
        <v>158</v>
      </c>
      <c r="O12" s="22"/>
    </row>
    <row r="13" spans="1:18">
      <c r="A13">
        <v>6</v>
      </c>
      <c r="B13" t="s">
        <v>89</v>
      </c>
      <c r="C13" t="s">
        <v>34</v>
      </c>
      <c r="D13" s="20" t="s">
        <v>95</v>
      </c>
      <c r="E13" s="20" t="s">
        <v>94</v>
      </c>
      <c r="F13" t="s">
        <v>86</v>
      </c>
      <c r="G13" s="35" t="s">
        <v>85</v>
      </c>
      <c r="H13">
        <v>41515</v>
      </c>
      <c r="I13" s="20" t="s">
        <v>84</v>
      </c>
      <c r="J13" t="s">
        <v>83</v>
      </c>
      <c r="K13" t="s">
        <v>82</v>
      </c>
      <c r="L13" s="19">
        <v>184</v>
      </c>
      <c r="O13" s="22"/>
      <c r="P13">
        <v>29.38</v>
      </c>
      <c r="R13" s="11"/>
    </row>
    <row r="14" spans="1:18">
      <c r="A14" s="17">
        <v>7</v>
      </c>
      <c r="B14" s="17" t="s">
        <v>89</v>
      </c>
      <c r="C14" s="17" t="s">
        <v>19</v>
      </c>
      <c r="D14" s="18" t="s">
        <v>93</v>
      </c>
      <c r="E14" s="18" t="s">
        <v>92</v>
      </c>
      <c r="F14" s="17" t="s">
        <v>86</v>
      </c>
      <c r="G14" s="38" t="s">
        <v>85</v>
      </c>
      <c r="H14" s="17">
        <v>41515</v>
      </c>
      <c r="I14" s="18" t="s">
        <v>84</v>
      </c>
      <c r="J14" s="17" t="s">
        <v>83</v>
      </c>
      <c r="K14" s="17" t="s">
        <v>82</v>
      </c>
      <c r="L14" s="37">
        <v>184</v>
      </c>
      <c r="M14" s="17"/>
      <c r="N14" s="17"/>
      <c r="O14" s="36"/>
      <c r="P14">
        <v>29.38</v>
      </c>
    </row>
    <row r="15" spans="1:18">
      <c r="A15" s="17">
        <v>8</v>
      </c>
      <c r="B15" s="17" t="s">
        <v>89</v>
      </c>
      <c r="C15" s="17" t="s">
        <v>34</v>
      </c>
      <c r="D15" s="18" t="s">
        <v>91</v>
      </c>
      <c r="E15" s="18" t="s">
        <v>90</v>
      </c>
      <c r="F15" s="17" t="s">
        <v>86</v>
      </c>
      <c r="G15" s="38" t="s">
        <v>85</v>
      </c>
      <c r="H15" s="17">
        <v>41515</v>
      </c>
      <c r="I15" s="18" t="s">
        <v>84</v>
      </c>
      <c r="J15" s="17" t="s">
        <v>83</v>
      </c>
      <c r="K15" s="17" t="s">
        <v>82</v>
      </c>
      <c r="L15" s="37">
        <v>184</v>
      </c>
      <c r="M15" s="17"/>
      <c r="N15" s="17"/>
      <c r="O15" s="36"/>
      <c r="P15">
        <v>29.38</v>
      </c>
    </row>
    <row r="16" spans="1:18">
      <c r="A16">
        <v>9</v>
      </c>
      <c r="B16" t="s">
        <v>89</v>
      </c>
      <c r="C16" t="s">
        <v>34</v>
      </c>
      <c r="D16" s="20" t="s">
        <v>88</v>
      </c>
      <c r="E16" s="20" t="s">
        <v>87</v>
      </c>
      <c r="F16" t="s">
        <v>86</v>
      </c>
      <c r="G16" s="35" t="s">
        <v>85</v>
      </c>
      <c r="H16">
        <v>41515</v>
      </c>
      <c r="I16" s="20" t="s">
        <v>84</v>
      </c>
      <c r="J16" t="s">
        <v>83</v>
      </c>
      <c r="K16" t="s">
        <v>82</v>
      </c>
      <c r="L16" s="19">
        <v>184</v>
      </c>
      <c r="O16" s="22"/>
      <c r="P16">
        <v>29.38</v>
      </c>
    </row>
    <row r="17" spans="1:18">
      <c r="A17" s="26">
        <v>10</v>
      </c>
      <c r="B17" s="26" t="s">
        <v>53</v>
      </c>
      <c r="C17" s="26" t="s">
        <v>24</v>
      </c>
      <c r="D17" s="28" t="s">
        <v>81</v>
      </c>
      <c r="E17" s="28" t="s">
        <v>80</v>
      </c>
      <c r="F17" s="26" t="s">
        <v>79</v>
      </c>
      <c r="G17" s="34">
        <v>18</v>
      </c>
      <c r="H17" s="26">
        <v>33378</v>
      </c>
      <c r="I17" s="28" t="s">
        <v>78</v>
      </c>
      <c r="J17" s="26" t="s">
        <v>77</v>
      </c>
      <c r="K17" s="26" t="s">
        <v>76</v>
      </c>
      <c r="L17" s="27">
        <v>92</v>
      </c>
      <c r="M17" s="17" t="s">
        <v>156</v>
      </c>
      <c r="N17" s="33" t="s">
        <v>159</v>
      </c>
      <c r="O17" s="27">
        <v>92</v>
      </c>
      <c r="P17" s="32">
        <f>+O17/119*19</f>
        <v>14.689075630252102</v>
      </c>
      <c r="R17" s="11"/>
    </row>
    <row r="18" spans="1:18" ht="15.6">
      <c r="A18">
        <v>11</v>
      </c>
      <c r="B18" t="s">
        <v>53</v>
      </c>
      <c r="C18" t="s">
        <v>24</v>
      </c>
      <c r="D18" s="20" t="s">
        <v>75</v>
      </c>
      <c r="E18" s="20" t="s">
        <v>74</v>
      </c>
      <c r="F18" s="31" t="s">
        <v>73</v>
      </c>
      <c r="G18" s="15">
        <v>74</v>
      </c>
      <c r="H18">
        <v>33803</v>
      </c>
      <c r="I18" s="30" t="s">
        <v>72</v>
      </c>
      <c r="K18" t="s">
        <v>71</v>
      </c>
      <c r="L18" s="19">
        <v>184</v>
      </c>
      <c r="O18" s="22"/>
      <c r="P18">
        <v>29.38</v>
      </c>
    </row>
    <row r="19" spans="1:18">
      <c r="A19">
        <v>12</v>
      </c>
      <c r="B19" t="s">
        <v>68</v>
      </c>
      <c r="C19" t="s">
        <v>19</v>
      </c>
      <c r="D19" s="20" t="s">
        <v>70</v>
      </c>
      <c r="E19" s="20" t="s">
        <v>69</v>
      </c>
      <c r="F19" t="s">
        <v>65</v>
      </c>
      <c r="G19" s="15">
        <v>14</v>
      </c>
      <c r="H19">
        <v>44135</v>
      </c>
      <c r="I19" s="20" t="s">
        <v>64</v>
      </c>
      <c r="J19" t="s">
        <v>63</v>
      </c>
      <c r="K19" t="s">
        <v>62</v>
      </c>
      <c r="L19" s="19">
        <v>184</v>
      </c>
      <c r="O19" s="22"/>
      <c r="P19">
        <v>29.38</v>
      </c>
    </row>
    <row r="20" spans="1:18">
      <c r="A20">
        <v>13</v>
      </c>
      <c r="B20" t="s">
        <v>68</v>
      </c>
      <c r="C20" t="s">
        <v>19</v>
      </c>
      <c r="D20" s="20" t="s">
        <v>67</v>
      </c>
      <c r="E20" s="20" t="s">
        <v>66</v>
      </c>
      <c r="F20" t="s">
        <v>65</v>
      </c>
      <c r="G20" s="15">
        <v>14</v>
      </c>
      <c r="H20">
        <v>44135</v>
      </c>
      <c r="I20" s="20" t="s">
        <v>64</v>
      </c>
      <c r="J20" t="s">
        <v>63</v>
      </c>
      <c r="K20" t="s">
        <v>62</v>
      </c>
      <c r="L20" s="19">
        <v>184</v>
      </c>
      <c r="O20" s="22"/>
      <c r="P20">
        <v>29.38</v>
      </c>
    </row>
    <row r="21" spans="1:18">
      <c r="A21" s="17">
        <v>15</v>
      </c>
      <c r="B21" s="26" t="s">
        <v>61</v>
      </c>
      <c r="C21" s="26" t="s">
        <v>19</v>
      </c>
      <c r="D21" s="28" t="s">
        <v>60</v>
      </c>
      <c r="E21" s="28" t="s">
        <v>59</v>
      </c>
      <c r="F21" s="26" t="s">
        <v>58</v>
      </c>
      <c r="G21" s="29" t="s">
        <v>57</v>
      </c>
      <c r="H21" s="26">
        <v>40789</v>
      </c>
      <c r="I21" s="28" t="s">
        <v>56</v>
      </c>
      <c r="J21" s="26"/>
      <c r="K21" s="26" t="s">
        <v>55</v>
      </c>
      <c r="L21" s="27">
        <v>184</v>
      </c>
      <c r="M21" s="17" t="s">
        <v>156</v>
      </c>
      <c r="N21" s="26"/>
      <c r="O21" s="25"/>
      <c r="P21">
        <v>29.38</v>
      </c>
    </row>
    <row r="22" spans="1:18">
      <c r="A22">
        <v>16</v>
      </c>
      <c r="B22" t="s">
        <v>53</v>
      </c>
      <c r="C22" t="s">
        <v>24</v>
      </c>
      <c r="D22" s="20" t="s">
        <v>52</v>
      </c>
      <c r="E22" s="20" t="s">
        <v>54</v>
      </c>
      <c r="F22" t="s">
        <v>51</v>
      </c>
      <c r="G22" s="15">
        <v>7</v>
      </c>
      <c r="H22">
        <v>64331</v>
      </c>
      <c r="I22" s="20" t="s">
        <v>50</v>
      </c>
      <c r="J22" t="s">
        <v>49</v>
      </c>
      <c r="K22" t="s">
        <v>48</v>
      </c>
      <c r="L22" s="19">
        <v>184</v>
      </c>
      <c r="O22" s="22"/>
      <c r="P22">
        <v>29.38</v>
      </c>
    </row>
    <row r="23" spans="1:18">
      <c r="A23">
        <v>17</v>
      </c>
      <c r="B23" t="s">
        <v>53</v>
      </c>
      <c r="C23" t="s">
        <v>19</v>
      </c>
      <c r="D23" s="20" t="s">
        <v>52</v>
      </c>
      <c r="E23" s="20" t="s">
        <v>17</v>
      </c>
      <c r="F23" t="s">
        <v>51</v>
      </c>
      <c r="G23" s="15">
        <v>7</v>
      </c>
      <c r="H23">
        <v>64331</v>
      </c>
      <c r="I23" s="20" t="s">
        <v>50</v>
      </c>
      <c r="J23" t="s">
        <v>49</v>
      </c>
      <c r="K23" t="s">
        <v>48</v>
      </c>
      <c r="L23" s="19">
        <v>184</v>
      </c>
      <c r="O23" s="22"/>
      <c r="P23">
        <v>29.38</v>
      </c>
    </row>
    <row r="24" spans="1:18">
      <c r="A24">
        <v>18</v>
      </c>
      <c r="C24" t="s">
        <v>34</v>
      </c>
      <c r="D24" s="20" t="s">
        <v>47</v>
      </c>
      <c r="E24" s="20" t="s">
        <v>46</v>
      </c>
      <c r="F24" t="s">
        <v>45</v>
      </c>
      <c r="G24" s="15">
        <v>45</v>
      </c>
      <c r="H24">
        <v>52066</v>
      </c>
      <c r="I24" s="20" t="s">
        <v>44</v>
      </c>
      <c r="K24" t="s">
        <v>43</v>
      </c>
      <c r="L24" s="19">
        <v>184</v>
      </c>
      <c r="O24" s="22"/>
      <c r="P24">
        <v>29.38</v>
      </c>
    </row>
    <row r="25" spans="1:18">
      <c r="A25">
        <v>23</v>
      </c>
      <c r="B25" t="s">
        <v>42</v>
      </c>
      <c r="C25" t="s">
        <v>41</v>
      </c>
      <c r="D25" s="20" t="s">
        <v>40</v>
      </c>
      <c r="E25" s="20" t="s">
        <v>39</v>
      </c>
      <c r="F25" t="s">
        <v>38</v>
      </c>
      <c r="G25" s="15">
        <v>2</v>
      </c>
      <c r="H25">
        <v>41466</v>
      </c>
      <c r="I25" s="20" t="s">
        <v>37</v>
      </c>
      <c r="J25" t="s">
        <v>36</v>
      </c>
      <c r="K25" t="s">
        <v>35</v>
      </c>
      <c r="L25" s="19">
        <v>184</v>
      </c>
      <c r="O25" s="22"/>
      <c r="P25">
        <v>29.38</v>
      </c>
    </row>
    <row r="26" spans="1:18">
      <c r="A26">
        <v>19</v>
      </c>
      <c r="B26" s="4" t="s">
        <v>157</v>
      </c>
      <c r="D26" s="20"/>
      <c r="E26" s="20"/>
      <c r="G26" s="15"/>
      <c r="I26" s="20"/>
      <c r="K26" s="21"/>
      <c r="L26" s="19"/>
      <c r="O26" s="22"/>
    </row>
    <row r="27" spans="1:18">
      <c r="A27" s="17">
        <v>20</v>
      </c>
      <c r="B27" s="17"/>
      <c r="C27" s="17" t="s">
        <v>34</v>
      </c>
      <c r="D27" s="18" t="s">
        <v>33</v>
      </c>
      <c r="E27" s="18" t="s">
        <v>32</v>
      </c>
      <c r="F27" s="17" t="s">
        <v>31</v>
      </c>
      <c r="G27" s="24"/>
      <c r="H27" s="17"/>
      <c r="I27" s="18" t="s">
        <v>30</v>
      </c>
      <c r="J27" s="17"/>
      <c r="K27" s="17"/>
      <c r="L27" s="23"/>
      <c r="M27" s="17" t="s">
        <v>156</v>
      </c>
      <c r="N27" s="17"/>
      <c r="O27" s="17"/>
    </row>
    <row r="28" spans="1:18">
      <c r="A28">
        <v>21</v>
      </c>
      <c r="C28" t="s">
        <v>19</v>
      </c>
      <c r="D28" s="20" t="s">
        <v>29</v>
      </c>
      <c r="E28" s="20" t="s">
        <v>28</v>
      </c>
      <c r="F28" t="s">
        <v>27</v>
      </c>
      <c r="G28" s="15">
        <v>71</v>
      </c>
      <c r="H28">
        <v>40217</v>
      </c>
      <c r="I28" s="20" t="s">
        <v>21</v>
      </c>
      <c r="J28" t="s">
        <v>26</v>
      </c>
      <c r="L28" s="19">
        <v>100</v>
      </c>
      <c r="M28" t="s">
        <v>25</v>
      </c>
      <c r="N28" t="s">
        <v>146</v>
      </c>
      <c r="O28" s="22"/>
      <c r="P28">
        <v>0</v>
      </c>
    </row>
    <row r="29" spans="1:18">
      <c r="A29">
        <v>27</v>
      </c>
      <c r="B29" s="17" t="s">
        <v>20</v>
      </c>
      <c r="C29" s="17" t="s">
        <v>19</v>
      </c>
      <c r="D29" s="18" t="s">
        <v>18</v>
      </c>
      <c r="E29" s="18" t="s">
        <v>17</v>
      </c>
      <c r="F29" s="17"/>
      <c r="G29" s="17"/>
      <c r="H29" s="17"/>
      <c r="I29" s="17"/>
      <c r="J29" s="17"/>
      <c r="K29" s="17"/>
      <c r="L29" s="17"/>
      <c r="M29" s="17" t="s">
        <v>156</v>
      </c>
      <c r="N29" s="17"/>
      <c r="O29" s="17"/>
      <c r="P29" s="16">
        <f>SUM(P8:P28)</f>
        <v>484.76907563025208</v>
      </c>
    </row>
    <row r="30" spans="1:18">
      <c r="D30" s="15"/>
      <c r="E30" s="15"/>
    </row>
    <row r="31" spans="1:18">
      <c r="K31" s="2" t="s">
        <v>16</v>
      </c>
      <c r="L31" s="14">
        <f>SUM(L3:L30)</f>
        <v>3136</v>
      </c>
    </row>
    <row r="32" spans="1:18">
      <c r="N32" s="10" t="s">
        <v>15</v>
      </c>
      <c r="O32" s="9">
        <v>12</v>
      </c>
    </row>
    <row r="33" spans="11:15">
      <c r="K33" s="4" t="s">
        <v>14</v>
      </c>
      <c r="N33" s="10" t="s">
        <v>13</v>
      </c>
      <c r="O33" s="9">
        <v>15</v>
      </c>
    </row>
    <row r="34" spans="11:15">
      <c r="K34" t="s">
        <v>12</v>
      </c>
      <c r="L34" s="13">
        <v>300</v>
      </c>
      <c r="N34" s="10" t="s">
        <v>11</v>
      </c>
      <c r="O34" s="9">
        <v>5</v>
      </c>
    </row>
    <row r="35" spans="11:15">
      <c r="K35" t="s">
        <v>10</v>
      </c>
      <c r="L35" s="13">
        <v>290</v>
      </c>
      <c r="N35" s="10" t="s">
        <v>9</v>
      </c>
      <c r="O35" s="9">
        <v>15</v>
      </c>
    </row>
    <row r="36" spans="11:15">
      <c r="K36" t="s">
        <v>8</v>
      </c>
      <c r="L36" s="13">
        <v>391</v>
      </c>
      <c r="N36" s="10" t="s">
        <v>7</v>
      </c>
      <c r="O36" s="9">
        <v>30</v>
      </c>
    </row>
    <row r="37" spans="11:15">
      <c r="K37" t="s">
        <v>6</v>
      </c>
      <c r="L37" s="12">
        <v>107</v>
      </c>
      <c r="N37" s="10" t="s">
        <v>5</v>
      </c>
      <c r="O37" s="9">
        <v>20</v>
      </c>
    </row>
    <row r="38" spans="11:15">
      <c r="K38" t="s">
        <v>147</v>
      </c>
      <c r="L38" s="11">
        <f>+P29</f>
        <v>484.76907563025208</v>
      </c>
      <c r="N38" s="10" t="s">
        <v>4</v>
      </c>
      <c r="O38" s="9">
        <v>10</v>
      </c>
    </row>
    <row r="39" spans="11:15">
      <c r="K39" t="s">
        <v>3</v>
      </c>
      <c r="L39" s="11">
        <v>100</v>
      </c>
      <c r="N39" s="10"/>
      <c r="O39" s="9"/>
    </row>
    <row r="40" spans="11:15">
      <c r="K40" s="2" t="s">
        <v>2</v>
      </c>
      <c r="L40" s="7">
        <f>+SUM(L34:L39)</f>
        <v>1672.769075630252</v>
      </c>
      <c r="N40" s="8" t="s">
        <v>1</v>
      </c>
      <c r="O40" s="7">
        <f>SUM(O32:O38)</f>
        <v>107</v>
      </c>
    </row>
    <row r="42" spans="11:15">
      <c r="L42" s="6"/>
    </row>
    <row r="43" spans="11:15" ht="26.1" customHeight="1">
      <c r="K43" s="2" t="s">
        <v>148</v>
      </c>
      <c r="L43" s="5">
        <f>SUM(L31-L40)</f>
        <v>1463.230924369748</v>
      </c>
    </row>
    <row r="45" spans="11:15">
      <c r="K45" s="4" t="s">
        <v>149</v>
      </c>
      <c r="L45" s="3">
        <f>SUM(L43/2)</f>
        <v>731.61546218487399</v>
      </c>
    </row>
    <row r="46" spans="11:15">
      <c r="K46" s="4" t="s">
        <v>0</v>
      </c>
      <c r="L46" s="3">
        <f>+L43/2</f>
        <v>731.61546218487399</v>
      </c>
    </row>
    <row r="48" spans="11:15">
      <c r="K48" s="2" t="s">
        <v>150</v>
      </c>
      <c r="L48" s="1">
        <f>+L46*0.7</f>
        <v>512.13082352941171</v>
      </c>
    </row>
  </sheetData>
  <mergeCells count="1">
    <mergeCell ref="P1:P2"/>
  </mergeCells>
  <pageMargins left="0.7" right="0.7" top="0.78740157499999996" bottom="0.78740157499999996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P&amp;L Gewinn-Verlust-Rechnung</vt:lpstr>
      <vt:lpstr>'P&amp;L Gewinn-Verlust-Rechnung'!Print_Area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sabaha</dc:creator>
  <cp:lastModifiedBy>Clinton Callahan</cp:lastModifiedBy>
  <dcterms:created xsi:type="dcterms:W3CDTF">2019-01-22T16:30:12Z</dcterms:created>
  <dcterms:modified xsi:type="dcterms:W3CDTF">2019-02-12T04:53:48Z</dcterms:modified>
</cp:coreProperties>
</file>