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62" documentId="13_ncr:1_{1F59F6DF-55B1-4785-B568-1140BE615965}" xr6:coauthVersionLast="47" xr6:coauthVersionMax="47" xr10:uidLastSave="{C60300E7-FC46-4266-B0EC-A463B23601DA}"/>
  <workbookProtection workbookAlgorithmName="SHA-512" workbookHashValue="GkEcfj5GStnzuB16dyW8EK7Yh1rTmlbaLCGN21c/WiBk5ApYLzqoAKLSWeYRmWSn6oUroGdv5gjXd7mCDEriJg==" workbookSaltValue="MO/SnwSF+dcQu7JRdPY2Qw==" workbookSpinCount="100000" lockStructure="1"/>
  <bookViews>
    <workbookView xWindow="-108" yWindow="-108" windowWidth="23256" windowHeight="12456" xr2:uid="{00000000-000D-0000-FFFF-FFFF00000000}"/>
  </bookViews>
  <sheets>
    <sheet name="Overview" sheetId="1" r:id="rId1"/>
    <sheet name="Order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H18" i="1"/>
  <c r="F158" i="2"/>
  <c r="F159" i="2"/>
  <c r="F160" i="2"/>
  <c r="F157" i="2"/>
  <c r="E162" i="2"/>
  <c r="H28" i="1" s="1"/>
  <c r="E95" i="2"/>
  <c r="F93" i="2"/>
  <c r="F92" i="2"/>
  <c r="F91" i="2"/>
  <c r="F90" i="2"/>
  <c r="F89" i="2"/>
  <c r="F88" i="2"/>
  <c r="F87" i="2"/>
  <c r="F86" i="2"/>
  <c r="F85" i="2"/>
  <c r="F84" i="2"/>
  <c r="F83" i="2"/>
  <c r="F82" i="2"/>
  <c r="E146" i="2"/>
  <c r="F144" i="2"/>
  <c r="F143" i="2"/>
  <c r="F142" i="2"/>
  <c r="F141" i="2"/>
  <c r="F140" i="2"/>
  <c r="F134" i="2"/>
  <c r="F133" i="2"/>
  <c r="F132" i="2"/>
  <c r="F131" i="2"/>
  <c r="F130" i="2"/>
  <c r="F124" i="2"/>
  <c r="F123" i="2"/>
  <c r="F122" i="2"/>
  <c r="F121" i="2"/>
  <c r="F120" i="2"/>
  <c r="F125" i="2"/>
  <c r="F126" i="2"/>
  <c r="F127" i="2"/>
  <c r="F128" i="2"/>
  <c r="F129" i="2"/>
  <c r="F115" i="2"/>
  <c r="F116" i="2"/>
  <c r="F117" i="2"/>
  <c r="F118" i="2"/>
  <c r="F119" i="2"/>
  <c r="E102" i="2"/>
  <c r="H20" i="1" s="1"/>
  <c r="E112" i="2"/>
  <c r="H21" i="1" s="1"/>
  <c r="F37" i="2"/>
  <c r="F38" i="2"/>
  <c r="F139" i="2"/>
  <c r="F138" i="2"/>
  <c r="F137" i="2"/>
  <c r="F136" i="2"/>
  <c r="F135" i="2"/>
  <c r="F162" i="2" l="1"/>
  <c r="C28" i="1" s="1"/>
  <c r="I28" i="1" s="1"/>
  <c r="F95" i="2"/>
  <c r="F146" i="2"/>
  <c r="H27" i="1"/>
  <c r="H26" i="1"/>
  <c r="E154" i="2"/>
  <c r="H24" i="1" s="1"/>
  <c r="E79" i="2"/>
  <c r="H25" i="1" s="1"/>
  <c r="E67" i="2"/>
  <c r="H22" i="1" s="1"/>
  <c r="E55" i="2"/>
  <c r="H23" i="1" s="1"/>
  <c r="F28" i="1" l="1"/>
  <c r="E47" i="2"/>
  <c r="H19" i="1" s="1"/>
  <c r="E31" i="2"/>
  <c r="F13" i="2"/>
  <c r="F152" i="2"/>
  <c r="F151" i="2"/>
  <c r="F150" i="2"/>
  <c r="F149" i="2"/>
  <c r="F110" i="2"/>
  <c r="F109" i="2"/>
  <c r="F108" i="2"/>
  <c r="F107" i="2"/>
  <c r="F106" i="2"/>
  <c r="F105" i="2"/>
  <c r="F100" i="2"/>
  <c r="F99" i="2"/>
  <c r="F98" i="2"/>
  <c r="F77" i="2"/>
  <c r="F76" i="2"/>
  <c r="F75" i="2"/>
  <c r="F74" i="2"/>
  <c r="F73" i="2"/>
  <c r="F72" i="2"/>
  <c r="F71" i="2"/>
  <c r="F70" i="2"/>
  <c r="F65" i="2"/>
  <c r="F64" i="2"/>
  <c r="F63" i="2"/>
  <c r="F62" i="2"/>
  <c r="F61" i="2"/>
  <c r="F60" i="2"/>
  <c r="F59" i="2"/>
  <c r="F58" i="2"/>
  <c r="F53" i="2"/>
  <c r="F52" i="2"/>
  <c r="F51" i="2"/>
  <c r="F50" i="2"/>
  <c r="F45" i="2"/>
  <c r="F44" i="2"/>
  <c r="F43" i="2"/>
  <c r="F42" i="2"/>
  <c r="F41" i="2"/>
  <c r="F40" i="2"/>
  <c r="F39" i="2"/>
  <c r="F36" i="2"/>
  <c r="F35" i="2"/>
  <c r="F34" i="2"/>
  <c r="F29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12" i="2" l="1"/>
  <c r="F102" i="2"/>
  <c r="C20" i="1" s="1"/>
  <c r="C27" i="1"/>
  <c r="F47" i="2"/>
  <c r="C19" i="1" s="1"/>
  <c r="F19" i="1" s="1"/>
  <c r="F154" i="2"/>
  <c r="C24" i="1" s="1"/>
  <c r="F67" i="2"/>
  <c r="C22" i="1" s="1"/>
  <c r="I22" i="1" s="1"/>
  <c r="F79" i="2"/>
  <c r="C25" i="1" s="1"/>
  <c r="F55" i="2"/>
  <c r="C23" i="1" s="1"/>
  <c r="C26" i="1"/>
  <c r="H30" i="1"/>
  <c r="F31" i="2"/>
  <c r="C18" i="1" s="1"/>
  <c r="I18" i="1" s="1"/>
  <c r="C21" i="1" l="1"/>
  <c r="I20" i="1"/>
  <c r="F22" i="1"/>
  <c r="I19" i="1"/>
  <c r="I26" i="1"/>
  <c r="F26" i="1"/>
  <c r="I23" i="1"/>
  <c r="F23" i="1"/>
  <c r="I25" i="1"/>
  <c r="F25" i="1"/>
  <c r="F20" i="1"/>
  <c r="I27" i="1"/>
  <c r="F27" i="1"/>
  <c r="I24" i="1"/>
  <c r="F24" i="1"/>
  <c r="F18" i="1"/>
  <c r="I21" i="1" l="1"/>
  <c r="I30" i="1" s="1"/>
  <c r="F21" i="1"/>
</calcChain>
</file>

<file path=xl/sharedStrings.xml><?xml version="1.0" encoding="utf-8"?>
<sst xmlns="http://schemas.openxmlformats.org/spreadsheetml/2006/main" count="164" uniqueCount="131">
  <si>
    <t>Triangles</t>
  </si>
  <si>
    <t>Symmetric Prisms</t>
  </si>
  <si>
    <t>Tetragon</t>
  </si>
  <si>
    <t>Cornets</t>
  </si>
  <si>
    <t>Cubes</t>
  </si>
  <si>
    <t>Pentagon</t>
  </si>
  <si>
    <t>Serie</t>
  </si>
  <si>
    <t>40er</t>
  </si>
  <si>
    <t>60er</t>
  </si>
  <si>
    <t>80er</t>
  </si>
  <si>
    <t>20er</t>
  </si>
  <si>
    <r>
      <t xml:space="preserve">Summe </t>
    </r>
    <r>
      <rPr>
        <i/>
        <sz val="12"/>
        <color theme="1"/>
        <rFont val="Calibri"/>
        <family val="2"/>
        <scheme val="minor"/>
      </rPr>
      <t>Triangles</t>
    </r>
  </si>
  <si>
    <r>
      <t xml:space="preserve">Summe </t>
    </r>
    <r>
      <rPr>
        <i/>
        <sz val="12"/>
        <color theme="1"/>
        <rFont val="Calibri"/>
        <family val="2"/>
        <scheme val="minor"/>
      </rPr>
      <t>Symmetric Prisms</t>
    </r>
  </si>
  <si>
    <r>
      <t xml:space="preserve">Summe </t>
    </r>
    <r>
      <rPr>
        <i/>
        <sz val="12"/>
        <color theme="1"/>
        <rFont val="Calibri"/>
        <family val="2"/>
        <scheme val="minor"/>
      </rPr>
      <t>Cornets</t>
    </r>
  </si>
  <si>
    <r>
      <t xml:space="preserve">Summe </t>
    </r>
    <r>
      <rPr>
        <i/>
        <sz val="12"/>
        <color theme="1"/>
        <rFont val="Calibri"/>
        <family val="2"/>
        <scheme val="minor"/>
      </rPr>
      <t>Tetragon</t>
    </r>
  </si>
  <si>
    <r>
      <t xml:space="preserve">Summe </t>
    </r>
    <r>
      <rPr>
        <i/>
        <sz val="12"/>
        <color theme="1"/>
        <rFont val="Calibri"/>
        <family val="2"/>
        <scheme val="minor"/>
      </rPr>
      <t>Pentagon</t>
    </r>
  </si>
  <si>
    <t>Banana XXL</t>
  </si>
  <si>
    <r>
      <t xml:space="preserve">Summe </t>
    </r>
    <r>
      <rPr>
        <i/>
        <sz val="11"/>
        <color theme="1"/>
        <rFont val="Calibri"/>
        <family val="2"/>
        <scheme val="minor"/>
      </rPr>
      <t>Cubes</t>
    </r>
  </si>
  <si>
    <t>Bermudaz</t>
  </si>
  <si>
    <t>Stacks</t>
  </si>
  <si>
    <r>
      <t xml:space="preserve">Summe </t>
    </r>
    <r>
      <rPr>
        <i/>
        <sz val="12"/>
        <color theme="1"/>
        <rFont val="Calibri"/>
        <family val="2"/>
        <scheme val="minor"/>
      </rPr>
      <t>Stacks</t>
    </r>
  </si>
  <si>
    <t>Enterprise 80</t>
  </si>
  <si>
    <t>Enterprise 120</t>
  </si>
  <si>
    <t>Enterprise 160</t>
  </si>
  <si>
    <t>Boat</t>
  </si>
  <si>
    <r>
      <t xml:space="preserve">Summe </t>
    </r>
    <r>
      <rPr>
        <i/>
        <sz val="12"/>
        <color theme="1"/>
        <rFont val="Calibri"/>
        <family val="2"/>
        <scheme val="minor"/>
      </rPr>
      <t>Boat</t>
    </r>
  </si>
  <si>
    <t>30er flat</t>
  </si>
  <si>
    <t>30er steep</t>
  </si>
  <si>
    <t>40er flat</t>
  </si>
  <si>
    <t>40er steep</t>
  </si>
  <si>
    <t>60er flat</t>
  </si>
  <si>
    <t>60er middle</t>
  </si>
  <si>
    <t>60er steep</t>
  </si>
  <si>
    <t>80er flat</t>
  </si>
  <si>
    <t>80er middle</t>
  </si>
  <si>
    <t>80er steep</t>
  </si>
  <si>
    <t>120er flat</t>
  </si>
  <si>
    <t>120er middle</t>
  </si>
  <si>
    <t>120er steep</t>
  </si>
  <si>
    <t>Bermudaz small</t>
  </si>
  <si>
    <t>Bermudaz middle</t>
  </si>
  <si>
    <t>Bermudaz big</t>
  </si>
  <si>
    <t>180er flat</t>
  </si>
  <si>
    <t>180er middle</t>
  </si>
  <si>
    <t>180er steep</t>
  </si>
  <si>
    <t>flat 20er</t>
  </si>
  <si>
    <t>flat 40er</t>
  </si>
  <si>
    <t>flat 60er</t>
  </si>
  <si>
    <t>flat 80er</t>
  </si>
  <si>
    <t>steep 20er</t>
  </si>
  <si>
    <t>steep 40er</t>
  </si>
  <si>
    <t>steep 60er</t>
  </si>
  <si>
    <t>steep 80er</t>
  </si>
  <si>
    <t>Banana small</t>
  </si>
  <si>
    <t>Banana small blocker</t>
  </si>
  <si>
    <t>Banana big</t>
  </si>
  <si>
    <t>Banana big blocker</t>
  </si>
  <si>
    <t>Banana XXL blocker</t>
  </si>
  <si>
    <t>Enterprise</t>
  </si>
  <si>
    <r>
      <t xml:space="preserve">Summe </t>
    </r>
    <r>
      <rPr>
        <i/>
        <sz val="12"/>
        <color theme="1"/>
        <rFont val="Calibri"/>
        <family val="2"/>
        <scheme val="minor"/>
      </rPr>
      <t>Enterprise</t>
    </r>
  </si>
  <si>
    <t>Bananas</t>
  </si>
  <si>
    <t>60er super flat</t>
  </si>
  <si>
    <t>120er super flat</t>
  </si>
  <si>
    <t>180er super flat</t>
  </si>
  <si>
    <r>
      <t xml:space="preserve">Summe </t>
    </r>
    <r>
      <rPr>
        <i/>
        <sz val="12"/>
        <color theme="1"/>
        <rFont val="Calibri"/>
        <family val="2"/>
        <scheme val="minor"/>
      </rPr>
      <t>Bananas</t>
    </r>
  </si>
  <si>
    <t>Boat small 1 mirrored</t>
  </si>
  <si>
    <t>Boat small 1 regular</t>
  </si>
  <si>
    <t>Boat small 2 regular</t>
  </si>
  <si>
    <t>Boat small 3 regular</t>
  </si>
  <si>
    <t>Boat small 4 regular</t>
  </si>
  <si>
    <t>Boat small 5 regular</t>
  </si>
  <si>
    <t>Boat small 2 mirrored</t>
  </si>
  <si>
    <t>Boat small 3 mirrored</t>
  </si>
  <si>
    <t>Boat small 4 mirrored</t>
  </si>
  <si>
    <t>Boat small 5 mirrored</t>
  </si>
  <si>
    <t>Boat middle 1 regular</t>
  </si>
  <si>
    <t>Boat middle 2 regular</t>
  </si>
  <si>
    <t>Boat middle 3 regular</t>
  </si>
  <si>
    <t>Boat middle 4 regular</t>
  </si>
  <si>
    <t>Boat middle 5 regular</t>
  </si>
  <si>
    <t>Boat middle 1 mirrored</t>
  </si>
  <si>
    <t>Boat middle 2 mirrored</t>
  </si>
  <si>
    <t>Boat middle 3 mirrored</t>
  </si>
  <si>
    <t>Boat middle 4 mirrored</t>
  </si>
  <si>
    <t>Boat middle 5 mirrored</t>
  </si>
  <si>
    <t>Boat big 1 regular</t>
  </si>
  <si>
    <t>Boat big 2 regular</t>
  </si>
  <si>
    <t>Boat big 3 regular</t>
  </si>
  <si>
    <t>Boat big 4 regular</t>
  </si>
  <si>
    <t>Boat big 5 regular</t>
  </si>
  <si>
    <t>Boat big 1 mirrored</t>
  </si>
  <si>
    <t>Boat big 2 mirrored</t>
  </si>
  <si>
    <t>Boat big 3 mirrored</t>
  </si>
  <si>
    <t>Boat big 4 mirrored</t>
  </si>
  <si>
    <t>Boat big 5 mirrored</t>
  </si>
  <si>
    <t>amount</t>
  </si>
  <si>
    <t>height (in cm)</t>
  </si>
  <si>
    <t>reference</t>
  </si>
  <si>
    <t>T-Nuts M10</t>
  </si>
  <si>
    <t>colour</t>
  </si>
  <si>
    <t>please choose</t>
  </si>
  <si>
    <t>fill in colour / RAL code</t>
  </si>
  <si>
    <t>notes</t>
  </si>
  <si>
    <t>regular 40</t>
  </si>
  <si>
    <t>regular 60</t>
  </si>
  <si>
    <t>regular 80</t>
  </si>
  <si>
    <t>incut flat 40</t>
  </si>
  <si>
    <t>incut flat 60</t>
  </si>
  <si>
    <t>incut flat 80</t>
  </si>
  <si>
    <t>vertical 40</t>
  </si>
  <si>
    <t>vertical 60</t>
  </si>
  <si>
    <t>vertical 80</t>
  </si>
  <si>
    <t>incut steep 40</t>
  </si>
  <si>
    <t>incut steep 60</t>
  </si>
  <si>
    <t>incut steep 80</t>
  </si>
  <si>
    <t>Leon Scholl</t>
  </si>
  <si>
    <t>tel: +4915751714639</t>
  </si>
  <si>
    <t>Dreamcatcher</t>
  </si>
  <si>
    <t>Set small</t>
  </si>
  <si>
    <t>Set middle</t>
  </si>
  <si>
    <t>Set big</t>
  </si>
  <si>
    <t>Set XXL</t>
  </si>
  <si>
    <r>
      <t xml:space="preserve">Summe </t>
    </r>
    <r>
      <rPr>
        <i/>
        <sz val="11"/>
        <color theme="1"/>
        <rFont val="Calibri"/>
        <family val="2"/>
        <scheme val="minor"/>
      </rPr>
      <t>Dreamcatcher</t>
    </r>
  </si>
  <si>
    <t>Mail: leon@banana-volumes.com</t>
  </si>
  <si>
    <t>price</t>
  </si>
  <si>
    <t>total</t>
  </si>
  <si>
    <t>Total value</t>
  </si>
  <si>
    <t>TOTAL inc. standard 0% discount</t>
  </si>
  <si>
    <t>discount</t>
  </si>
  <si>
    <t xml:space="preserve">PLEASE NOTE: Prices are excluding VAT, shipping and export/ import charges.  Payment before production. </t>
  </si>
  <si>
    <t>Orders to: kate.gripz@gmail.com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</si>
</sst>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4" fillId="0" borderId="9" xfId="0" applyFont="1" applyBorder="1"/>
    <xf numFmtId="0" fontId="2" fillId="0" borderId="0" xfId="0" applyFont="1"/>
    <xf numFmtId="0" fontId="0" fillId="7" borderId="0" xfId="0" applyFill="1"/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/>
    </xf>
    <xf numFmtId="0" fontId="0" fillId="0" borderId="10" xfId="0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6" fillId="0" borderId="12" xfId="0" applyFont="1" applyBorder="1" applyProtection="1">
      <protection locked="0"/>
    </xf>
    <xf numFmtId="0" fontId="0" fillId="7" borderId="10" xfId="0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0" fontId="3" fillId="0" borderId="0" xfId="0" applyFont="1" applyProtection="1">
      <protection locked="0"/>
    </xf>
    <xf numFmtId="0" fontId="2" fillId="7" borderId="0" xfId="0" applyFont="1" applyFill="1"/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9" borderId="0" xfId="0" applyFill="1" applyProtection="1">
      <protection locked="0"/>
    </xf>
    <xf numFmtId="0" fontId="3" fillId="9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10" fillId="5" borderId="0" xfId="1" applyFill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6" fillId="0" borderId="0" xfId="0" applyFon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Protection="1">
      <protection locked="0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7" borderId="0" xfId="0" applyNumberFormat="1" applyFill="1"/>
    <xf numFmtId="165" fontId="0" fillId="0" borderId="0" xfId="0" applyNumberFormat="1"/>
    <xf numFmtId="165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6" borderId="0" xfId="0" applyNumberFormat="1" applyFill="1" applyAlignment="1">
      <alignment horizontal="center"/>
    </xf>
    <xf numFmtId="165" fontId="0" fillId="8" borderId="0" xfId="0" applyNumberFormat="1" applyFill="1" applyAlignment="1" applyProtection="1">
      <alignment horizontal="center" vertical="center"/>
      <protection locked="0"/>
    </xf>
    <xf numFmtId="165" fontId="0" fillId="7" borderId="0" xfId="0" applyNumberFormat="1" applyFill="1" applyProtection="1">
      <protection locked="0"/>
    </xf>
    <xf numFmtId="165" fontId="0" fillId="6" borderId="7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0" fillId="0" borderId="7" xfId="0" applyFont="1" applyBorder="1"/>
    <xf numFmtId="165" fontId="0" fillId="0" borderId="0" xfId="0" applyNumberFormat="1" applyAlignment="1" applyProtection="1">
      <alignment horizontal="left"/>
      <protection locked="0"/>
    </xf>
    <xf numFmtId="165" fontId="0" fillId="5" borderId="0" xfId="0" applyNumberFormat="1" applyFill="1" applyProtection="1">
      <protection locked="0"/>
    </xf>
    <xf numFmtId="165" fontId="0" fillId="2" borderId="7" xfId="0" applyNumberFormat="1" applyFill="1" applyBorder="1" applyAlignment="1">
      <alignment horizontal="center"/>
    </xf>
    <xf numFmtId="165" fontId="0" fillId="3" borderId="0" xfId="0" applyNumberFormat="1" applyFill="1"/>
    <xf numFmtId="165" fontId="0" fillId="0" borderId="7" xfId="0" applyNumberFormat="1" applyBorder="1"/>
    <xf numFmtId="165" fontId="0" fillId="4" borderId="7" xfId="0" applyNumberFormat="1" applyFont="1" applyFill="1" applyBorder="1"/>
    <xf numFmtId="165" fontId="0" fillId="0" borderId="7" xfId="0" applyNumberFormat="1" applyBorder="1" applyProtection="1">
      <protection locked="0"/>
    </xf>
    <xf numFmtId="0" fontId="1" fillId="7" borderId="14" xfId="0" applyFont="1" applyFill="1" applyBorder="1"/>
    <xf numFmtId="0" fontId="0" fillId="7" borderId="15" xfId="0" applyFill="1" applyBorder="1"/>
    <xf numFmtId="165" fontId="0" fillId="7" borderId="15" xfId="0" applyNumberFormat="1" applyFill="1" applyBorder="1"/>
    <xf numFmtId="0" fontId="0" fillId="7" borderId="15" xfId="0" applyFill="1" applyBorder="1" applyProtection="1">
      <protection locked="0"/>
    </xf>
    <xf numFmtId="165" fontId="0" fillId="7" borderId="15" xfId="0" applyNumberFormat="1" applyFill="1" applyBorder="1" applyProtection="1">
      <protection locked="0"/>
    </xf>
    <xf numFmtId="0" fontId="0" fillId="7" borderId="16" xfId="0" applyFill="1" applyBorder="1" applyAlignment="1">
      <alignment horizontal="center"/>
    </xf>
    <xf numFmtId="165" fontId="1" fillId="7" borderId="13" xfId="0" applyNumberFormat="1" applyFont="1" applyFill="1" applyBorder="1"/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6</xdr:col>
      <xdr:colOff>149225</xdr:colOff>
      <xdr:row>15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C01BE9E-5D4A-4857-988A-3BE489991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2825750" cy="282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377825</xdr:colOff>
      <xdr:row>9</xdr:row>
      <xdr:rowOff>92075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4B4E06-4F49-485C-83BB-67046BD9C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752600" cy="1752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644525</xdr:colOff>
      <xdr:row>49</xdr:row>
      <xdr:rowOff>95250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5B73895-F8A9-476B-B0B4-B9A459040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9050" y="86741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54</xdr:row>
      <xdr:rowOff>88900</xdr:rowOff>
    </xdr:from>
    <xdr:to>
      <xdr:col>3</xdr:col>
      <xdr:colOff>663575</xdr:colOff>
      <xdr:row>57</xdr:row>
      <xdr:rowOff>111125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4CC7B8D6-055C-4EE0-BA8C-EE162FE8D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1009015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30</xdr:row>
      <xdr:rowOff>82550</xdr:rowOff>
    </xdr:from>
    <xdr:to>
      <xdr:col>3</xdr:col>
      <xdr:colOff>647700</xdr:colOff>
      <xdr:row>33</xdr:row>
      <xdr:rowOff>111125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71464C0F-299B-492B-A58D-3BFD953F3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550545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66</xdr:row>
      <xdr:rowOff>88900</xdr:rowOff>
    </xdr:from>
    <xdr:to>
      <xdr:col>3</xdr:col>
      <xdr:colOff>647700</xdr:colOff>
      <xdr:row>69</xdr:row>
      <xdr:rowOff>111125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123503A3-4D92-417C-BD43-86ECE3DD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247775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78</xdr:row>
      <xdr:rowOff>82550</xdr:rowOff>
    </xdr:from>
    <xdr:to>
      <xdr:col>3</xdr:col>
      <xdr:colOff>647700</xdr:colOff>
      <xdr:row>81</xdr:row>
      <xdr:rowOff>111125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6E574102-9594-4309-A35E-FF485ADA5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48590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1085850</xdr:colOff>
      <xdr:row>94</xdr:row>
      <xdr:rowOff>88900</xdr:rowOff>
    </xdr:from>
    <xdr:to>
      <xdr:col>3</xdr:col>
      <xdr:colOff>628650</xdr:colOff>
      <xdr:row>97</xdr:row>
      <xdr:rowOff>73025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33F52272-EFE6-4E5B-9D5A-B9B98C4F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725295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34925</xdr:colOff>
      <xdr:row>111</xdr:row>
      <xdr:rowOff>34925</xdr:rowOff>
    </xdr:from>
    <xdr:to>
      <xdr:col>3</xdr:col>
      <xdr:colOff>676275</xdr:colOff>
      <xdr:row>114</xdr:row>
      <xdr:rowOff>92075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A11F3007-C279-4C55-BAB7-0DE9CEE9D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675" y="22275800"/>
          <a:ext cx="6381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145</xdr:row>
      <xdr:rowOff>82550</xdr:rowOff>
    </xdr:from>
    <xdr:to>
      <xdr:col>3</xdr:col>
      <xdr:colOff>628650</xdr:colOff>
      <xdr:row>148</xdr:row>
      <xdr:rowOff>111125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3831D75A-9EDE-41D7-A1B2-5A2900DD3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24422100"/>
          <a:ext cx="628650" cy="644525"/>
        </a:xfrm>
        <a:prstGeom prst="rect">
          <a:avLst/>
        </a:prstGeom>
      </xdr:spPr>
    </xdr:pic>
    <xdr:clientData/>
  </xdr:twoCellAnchor>
  <xdr:twoCellAnchor editAs="oneCell">
    <xdr:from>
      <xdr:col>3</xdr:col>
      <xdr:colOff>44450</xdr:colOff>
      <xdr:row>101</xdr:row>
      <xdr:rowOff>88900</xdr:rowOff>
    </xdr:from>
    <xdr:to>
      <xdr:col>3</xdr:col>
      <xdr:colOff>682625</xdr:colOff>
      <xdr:row>104</xdr:row>
      <xdr:rowOff>101600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474051BF-2ADB-4F0D-95F6-0900F9A8C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250" y="19481800"/>
          <a:ext cx="628650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6350</xdr:colOff>
      <xdr:row>153</xdr:row>
      <xdr:rowOff>44450</xdr:rowOff>
    </xdr:from>
    <xdr:to>
      <xdr:col>3</xdr:col>
      <xdr:colOff>638175</xdr:colOff>
      <xdr:row>156</xdr:row>
      <xdr:rowOff>73025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A611B4-1AC2-4A68-895E-FCE335057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30308550"/>
          <a:ext cx="628650" cy="64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9" workbookViewId="0">
      <selection activeCell="N23" sqref="N23"/>
    </sheetView>
  </sheetViews>
  <sheetFormatPr defaultColWidth="8.77734375" defaultRowHeight="14.4" x14ac:dyDescent="0.3"/>
  <cols>
    <col min="1" max="1" width="16.77734375" style="1" customWidth="1"/>
    <col min="2" max="2" width="10.21875" style="1" customWidth="1"/>
    <col min="3" max="3" width="10.77734375" style="68" customWidth="1"/>
    <col min="4" max="4" width="5.44140625" style="1" customWidth="1"/>
    <col min="5" max="5" width="10.21875" style="1" hidden="1" customWidth="1"/>
    <col min="6" max="6" width="11.5546875" style="68" hidden="1" customWidth="1"/>
    <col min="7" max="7" width="4.5546875" style="1" customWidth="1"/>
    <col min="8" max="8" width="11.77734375" style="2" bestFit="1" customWidth="1"/>
    <col min="9" max="9" width="14.21875" style="68" customWidth="1"/>
    <col min="10" max="16384" width="8.77734375" style="1"/>
  </cols>
  <sheetData>
    <row r="1" spans="1:10" x14ac:dyDescent="0.3">
      <c r="A1" s="48"/>
      <c r="B1" s="49"/>
      <c r="C1" s="49"/>
      <c r="D1" s="49"/>
      <c r="E1" s="50"/>
    </row>
    <row r="2" spans="1:10" x14ac:dyDescent="0.3">
      <c r="A2" s="51"/>
      <c r="B2" s="52"/>
      <c r="C2" s="52"/>
      <c r="D2" s="52"/>
      <c r="E2" s="53"/>
    </row>
    <row r="3" spans="1:10" x14ac:dyDescent="0.3">
      <c r="A3" s="51"/>
      <c r="B3" s="52"/>
      <c r="C3" s="52"/>
      <c r="D3" s="52"/>
      <c r="E3" s="53"/>
      <c r="H3" s="97">
        <v>44912</v>
      </c>
    </row>
    <row r="4" spans="1:10" x14ac:dyDescent="0.3">
      <c r="A4" s="51"/>
      <c r="B4" s="52"/>
      <c r="C4" s="52"/>
      <c r="D4" s="52"/>
      <c r="E4" s="53"/>
      <c r="G4" s="36"/>
      <c r="H4" s="36"/>
      <c r="I4" s="83"/>
    </row>
    <row r="5" spans="1:10" x14ac:dyDescent="0.3">
      <c r="A5" s="51"/>
      <c r="B5" s="52"/>
      <c r="C5" s="52"/>
      <c r="D5" s="52"/>
      <c r="E5" s="53"/>
      <c r="H5" s="1"/>
    </row>
    <row r="6" spans="1:10" x14ac:dyDescent="0.3">
      <c r="A6" s="51"/>
      <c r="B6" s="52"/>
      <c r="C6" s="52"/>
      <c r="D6" s="52"/>
      <c r="E6" s="53"/>
      <c r="H6" s="41"/>
      <c r="I6" s="84"/>
      <c r="J6" s="42"/>
    </row>
    <row r="7" spans="1:10" x14ac:dyDescent="0.3">
      <c r="A7" s="51"/>
      <c r="B7" s="52"/>
      <c r="C7" s="52"/>
      <c r="D7" s="52"/>
      <c r="E7" s="53"/>
      <c r="H7" s="41"/>
      <c r="I7" s="84"/>
      <c r="J7" s="42"/>
    </row>
    <row r="8" spans="1:10" x14ac:dyDescent="0.3">
      <c r="A8" s="51"/>
      <c r="B8" s="52"/>
      <c r="C8" s="52"/>
      <c r="D8" s="52"/>
      <c r="E8" s="53"/>
      <c r="H8" s="41"/>
      <c r="I8" s="84"/>
      <c r="J8" s="42"/>
    </row>
    <row r="9" spans="1:10" x14ac:dyDescent="0.3">
      <c r="A9" s="51"/>
      <c r="B9" s="52"/>
      <c r="C9" s="52"/>
      <c r="D9" s="52"/>
      <c r="E9" s="53"/>
      <c r="H9" s="43"/>
      <c r="I9" s="84"/>
      <c r="J9" s="42"/>
    </row>
    <row r="10" spans="1:10" x14ac:dyDescent="0.3">
      <c r="A10" s="51"/>
      <c r="B10" s="52"/>
      <c r="C10" s="52"/>
      <c r="D10" s="52"/>
      <c r="E10" s="53"/>
    </row>
    <row r="11" spans="1:10" x14ac:dyDescent="0.3">
      <c r="A11" s="51"/>
      <c r="B11" s="52"/>
      <c r="C11" s="52"/>
      <c r="D11" s="52"/>
      <c r="E11" s="53"/>
    </row>
    <row r="12" spans="1:10" x14ac:dyDescent="0.3">
      <c r="A12" s="51"/>
      <c r="B12" s="52"/>
      <c r="C12" s="52"/>
      <c r="D12" s="52"/>
      <c r="E12" s="53"/>
    </row>
    <row r="13" spans="1:10" x14ac:dyDescent="0.3">
      <c r="A13" s="51"/>
      <c r="B13" s="52"/>
      <c r="C13" s="52"/>
      <c r="D13" s="52"/>
      <c r="E13" s="53"/>
    </row>
    <row r="14" spans="1:10" x14ac:dyDescent="0.3">
      <c r="A14" s="51"/>
      <c r="B14" s="52"/>
      <c r="C14" s="52"/>
      <c r="D14" s="52"/>
      <c r="E14" s="53"/>
    </row>
    <row r="15" spans="1:10" ht="15" thickBot="1" x14ac:dyDescent="0.35">
      <c r="A15" s="54"/>
      <c r="B15" s="55"/>
      <c r="C15" s="55"/>
      <c r="D15" s="55"/>
      <c r="E15" s="56"/>
    </row>
    <row r="17" spans="1:9" ht="15" thickBot="1" x14ac:dyDescent="0.35">
      <c r="A17" s="7" t="s">
        <v>6</v>
      </c>
      <c r="B17" s="7"/>
      <c r="C17" s="85" t="s">
        <v>124</v>
      </c>
      <c r="D17" s="7"/>
      <c r="E17" s="3" t="s">
        <v>128</v>
      </c>
      <c r="F17" s="85" t="s">
        <v>128</v>
      </c>
      <c r="G17" s="7"/>
      <c r="H17" s="8" t="s">
        <v>95</v>
      </c>
      <c r="I17" s="85" t="s">
        <v>125</v>
      </c>
    </row>
    <row r="18" spans="1:9" x14ac:dyDescent="0.3">
      <c r="A18" t="s">
        <v>0</v>
      </c>
      <c r="B18"/>
      <c r="C18" s="73">
        <f>'Order form'!F31</f>
        <v>0</v>
      </c>
      <c r="D18"/>
      <c r="E18" s="1">
        <v>0</v>
      </c>
      <c r="F18" s="73">
        <f t="shared" ref="F18:F28" si="0">C18*E18*0.01</f>
        <v>0</v>
      </c>
      <c r="G18"/>
      <c r="H18" s="10">
        <f>'Order form'!E31</f>
        <v>0</v>
      </c>
      <c r="I18" s="86">
        <f>C18-(C18*E18*0.01)</f>
        <v>0</v>
      </c>
    </row>
    <row r="19" spans="1:9" x14ac:dyDescent="0.3">
      <c r="A19" t="s">
        <v>1</v>
      </c>
      <c r="B19"/>
      <c r="C19" s="73">
        <f>'Order form'!F47</f>
        <v>0</v>
      </c>
      <c r="D19"/>
      <c r="E19" s="1">
        <v>0</v>
      </c>
      <c r="F19" s="73">
        <f t="shared" si="0"/>
        <v>0</v>
      </c>
      <c r="G19"/>
      <c r="H19" s="10">
        <f>'Order form'!E47</f>
        <v>0</v>
      </c>
      <c r="I19" s="86">
        <f t="shared" ref="I19:I26" si="1">C19-(C19*E19*0.01)</f>
        <v>0</v>
      </c>
    </row>
    <row r="20" spans="1:9" x14ac:dyDescent="0.3">
      <c r="A20" t="s">
        <v>58</v>
      </c>
      <c r="B20"/>
      <c r="C20" s="73">
        <f>'Order form'!F102</f>
        <v>0</v>
      </c>
      <c r="D20"/>
      <c r="E20" s="1">
        <v>0</v>
      </c>
      <c r="F20" s="73">
        <f t="shared" si="0"/>
        <v>0</v>
      </c>
      <c r="G20"/>
      <c r="H20" s="10">
        <f>'Order form'!E102</f>
        <v>0</v>
      </c>
      <c r="I20" s="86">
        <f t="shared" si="1"/>
        <v>0</v>
      </c>
    </row>
    <row r="21" spans="1:9" x14ac:dyDescent="0.3">
      <c r="A21" t="s">
        <v>60</v>
      </c>
      <c r="B21"/>
      <c r="C21" s="73">
        <f>'Order form'!F112</f>
        <v>0</v>
      </c>
      <c r="D21"/>
      <c r="E21" s="1">
        <v>0</v>
      </c>
      <c r="F21" s="73">
        <f t="shared" si="0"/>
        <v>0</v>
      </c>
      <c r="G21"/>
      <c r="H21" s="10">
        <f>'Order form'!E112</f>
        <v>0</v>
      </c>
      <c r="I21" s="86">
        <f t="shared" si="1"/>
        <v>0</v>
      </c>
    </row>
    <row r="22" spans="1:9" x14ac:dyDescent="0.3">
      <c r="A22" t="s">
        <v>2</v>
      </c>
      <c r="B22"/>
      <c r="C22" s="73">
        <f>'Order form'!F67</f>
        <v>0</v>
      </c>
      <c r="D22"/>
      <c r="E22" s="1">
        <v>0</v>
      </c>
      <c r="F22" s="73">
        <f t="shared" si="0"/>
        <v>0</v>
      </c>
      <c r="G22"/>
      <c r="H22" s="10">
        <f>'Order form'!E67</f>
        <v>0</v>
      </c>
      <c r="I22" s="86">
        <f t="shared" si="1"/>
        <v>0</v>
      </c>
    </row>
    <row r="23" spans="1:9" x14ac:dyDescent="0.3">
      <c r="A23" t="s">
        <v>3</v>
      </c>
      <c r="B23"/>
      <c r="C23" s="73">
        <f>'Order form'!F55</f>
        <v>0</v>
      </c>
      <c r="D23"/>
      <c r="E23" s="1">
        <v>0</v>
      </c>
      <c r="F23" s="73">
        <f t="shared" si="0"/>
        <v>0</v>
      </c>
      <c r="G23"/>
      <c r="H23" s="10">
        <f>'Order form'!E55</f>
        <v>0</v>
      </c>
      <c r="I23" s="86">
        <f t="shared" si="1"/>
        <v>0</v>
      </c>
    </row>
    <row r="24" spans="1:9" x14ac:dyDescent="0.3">
      <c r="A24" t="s">
        <v>4</v>
      </c>
      <c r="B24"/>
      <c r="C24" s="73">
        <f>'Order form'!F154</f>
        <v>0</v>
      </c>
      <c r="D24"/>
      <c r="E24" s="1">
        <v>0</v>
      </c>
      <c r="F24" s="73">
        <f t="shared" si="0"/>
        <v>0</v>
      </c>
      <c r="G24"/>
      <c r="H24" s="10">
        <f>'Order form'!E154</f>
        <v>0</v>
      </c>
      <c r="I24" s="86">
        <f t="shared" si="1"/>
        <v>0</v>
      </c>
    </row>
    <row r="25" spans="1:9" x14ac:dyDescent="0.3">
      <c r="A25" t="s">
        <v>5</v>
      </c>
      <c r="B25"/>
      <c r="C25" s="73">
        <f>'Order form'!F79</f>
        <v>0</v>
      </c>
      <c r="D25"/>
      <c r="E25" s="1">
        <v>0</v>
      </c>
      <c r="F25" s="73">
        <f t="shared" si="0"/>
        <v>0</v>
      </c>
      <c r="G25"/>
      <c r="H25" s="10">
        <f>'Order form'!E79</f>
        <v>0</v>
      </c>
      <c r="I25" s="86">
        <f t="shared" si="1"/>
        <v>0</v>
      </c>
    </row>
    <row r="26" spans="1:9" x14ac:dyDescent="0.3">
      <c r="A26" t="s">
        <v>19</v>
      </c>
      <c r="B26"/>
      <c r="C26" s="73">
        <f>'Order form'!F95</f>
        <v>0</v>
      </c>
      <c r="D26"/>
      <c r="E26" s="1">
        <v>0</v>
      </c>
      <c r="F26" s="73">
        <f t="shared" si="0"/>
        <v>0</v>
      </c>
      <c r="G26"/>
      <c r="H26" s="10">
        <f>'Order form'!E95</f>
        <v>0</v>
      </c>
      <c r="I26" s="86">
        <f t="shared" si="1"/>
        <v>0</v>
      </c>
    </row>
    <row r="27" spans="1:9" x14ac:dyDescent="0.3">
      <c r="A27" t="s">
        <v>24</v>
      </c>
      <c r="B27"/>
      <c r="C27" s="73">
        <f>'Order form'!F146</f>
        <v>0</v>
      </c>
      <c r="D27"/>
      <c r="E27" s="1">
        <v>0</v>
      </c>
      <c r="F27" s="73">
        <f t="shared" si="0"/>
        <v>0</v>
      </c>
      <c r="G27"/>
      <c r="H27" s="10">
        <f>'Order form'!E146</f>
        <v>0</v>
      </c>
      <c r="I27" s="86">
        <f>C27-(C27*E27*0.01)</f>
        <v>0</v>
      </c>
    </row>
    <row r="28" spans="1:9" x14ac:dyDescent="0.3">
      <c r="A28" t="s">
        <v>117</v>
      </c>
      <c r="B28"/>
      <c r="C28" s="73">
        <f>'Order form'!F162</f>
        <v>0</v>
      </c>
      <c r="D28"/>
      <c r="E28" s="1">
        <v>0</v>
      </c>
      <c r="F28" s="73">
        <f t="shared" si="0"/>
        <v>0</v>
      </c>
      <c r="G28"/>
      <c r="H28" s="10">
        <f>'Order form'!E162</f>
        <v>0</v>
      </c>
      <c r="I28" s="86">
        <f>C28-(C28*E28*0.01)</f>
        <v>0</v>
      </c>
    </row>
    <row r="29" spans="1:9" ht="15" thickBot="1" x14ac:dyDescent="0.35">
      <c r="A29" s="9"/>
      <c r="B29" s="9"/>
      <c r="C29" s="87"/>
      <c r="D29" s="9"/>
      <c r="E29" s="4"/>
      <c r="F29" s="89"/>
      <c r="G29" s="9"/>
      <c r="H29" s="11"/>
      <c r="I29" s="87"/>
    </row>
    <row r="30" spans="1:9" ht="15" thickBot="1" x14ac:dyDescent="0.35">
      <c r="A30" s="82" t="s">
        <v>126</v>
      </c>
      <c r="B30" s="9"/>
      <c r="C30" s="87"/>
      <c r="D30" s="9"/>
      <c r="E30" s="4"/>
      <c r="F30" s="89"/>
      <c r="G30" s="9"/>
      <c r="H30" s="11">
        <f>SUM(H18:H27)</f>
        <v>0</v>
      </c>
      <c r="I30" s="88">
        <f>SUM(I18:I27)</f>
        <v>0</v>
      </c>
    </row>
    <row r="31" spans="1:9" ht="15" thickBot="1" x14ac:dyDescent="0.35">
      <c r="A31" s="90" t="s">
        <v>127</v>
      </c>
      <c r="B31" s="91"/>
      <c r="C31" s="92"/>
      <c r="D31" s="91"/>
      <c r="E31" s="93"/>
      <c r="F31" s="94"/>
      <c r="G31" s="91"/>
      <c r="H31" s="95"/>
      <c r="I31" s="96">
        <f>I30*1</f>
        <v>0</v>
      </c>
    </row>
    <row r="32" spans="1:9" ht="15" thickBot="1" x14ac:dyDescent="0.35">
      <c r="A32" s="9"/>
      <c r="B32" s="9"/>
      <c r="C32" s="87"/>
      <c r="D32" s="9"/>
      <c r="E32" s="4"/>
      <c r="F32" s="89"/>
      <c r="G32" s="9"/>
      <c r="H32" s="11"/>
      <c r="I32" s="87"/>
    </row>
    <row r="33" spans="1:12" x14ac:dyDescent="0.3">
      <c r="G33" s="32"/>
    </row>
    <row r="34" spans="1:12" x14ac:dyDescent="0.3">
      <c r="A34" s="99" t="s">
        <v>129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x14ac:dyDescent="0.3">
      <c r="A35" s="98" t="s">
        <v>130</v>
      </c>
    </row>
    <row r="36" spans="1:12" x14ac:dyDescent="0.3">
      <c r="A36" s="6"/>
    </row>
    <row r="37" spans="1:12" ht="15.6" x14ac:dyDescent="0.3">
      <c r="A37" s="39"/>
    </row>
    <row r="44" spans="1:12" x14ac:dyDescent="0.3">
      <c r="A44" s="47"/>
      <c r="B44" s="47"/>
    </row>
  </sheetData>
  <sheetProtection algorithmName="SHA-512" hashValue="B1QoIGXogNFWWtdva35FWS5GOnAXP7eWhRhjK4iXA0nHQaNfKHlFKlKwHfRvudrxxF/SkY8zRo0Pp1m7Ch25ww==" saltValue="NyxdEii3F9Yc7LoXAUGobw==" spinCount="100000" sheet="1" objects="1" scenarios="1" selectLockedCells="1"/>
  <mergeCells count="3">
    <mergeCell ref="A44:B44"/>
    <mergeCell ref="A1:E15"/>
    <mergeCell ref="A34:L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62C8-E9B7-473F-8F06-B5F68679BCE2}">
  <dimension ref="A1:I163"/>
  <sheetViews>
    <sheetView topLeftCell="A16" workbookViewId="0">
      <selection activeCell="H16" sqref="H16"/>
    </sheetView>
  </sheetViews>
  <sheetFormatPr defaultColWidth="10.77734375" defaultRowHeight="14.4" x14ac:dyDescent="0.3"/>
  <cols>
    <col min="1" max="1" width="23" style="1" customWidth="1"/>
    <col min="2" max="2" width="11.44140625" style="2" customWidth="1"/>
    <col min="3" max="3" width="13.21875" style="2" customWidth="1"/>
    <col min="4" max="4" width="10.77734375" style="68"/>
    <col min="5" max="5" width="8.5546875" style="2" customWidth="1"/>
    <col min="6" max="6" width="13.44140625" style="77" customWidth="1"/>
    <col min="7" max="7" width="14.77734375" style="1" customWidth="1"/>
    <col min="8" max="8" width="18.77734375" style="1" customWidth="1"/>
    <col min="9" max="9" width="22.77734375" style="1" customWidth="1"/>
    <col min="10" max="16384" width="10.77734375" style="1"/>
  </cols>
  <sheetData>
    <row r="1" spans="1:9" x14ac:dyDescent="0.3">
      <c r="A1" s="58"/>
      <c r="B1" s="59"/>
      <c r="C1" s="59"/>
      <c r="D1" s="60"/>
      <c r="F1" s="76"/>
      <c r="I1" s="24"/>
    </row>
    <row r="2" spans="1:9" x14ac:dyDescent="0.3">
      <c r="A2" s="61"/>
      <c r="B2" s="57"/>
      <c r="C2" s="57"/>
      <c r="D2" s="62"/>
      <c r="F2" s="76"/>
      <c r="I2" s="24"/>
    </row>
    <row r="3" spans="1:9" x14ac:dyDescent="0.3">
      <c r="A3" s="61"/>
      <c r="B3" s="57"/>
      <c r="C3" s="57"/>
      <c r="D3" s="62"/>
      <c r="F3" s="76"/>
      <c r="I3" s="24"/>
    </row>
    <row r="4" spans="1:9" x14ac:dyDescent="0.3">
      <c r="A4" s="61"/>
      <c r="B4" s="57"/>
      <c r="C4" s="57"/>
      <c r="D4" s="62"/>
      <c r="F4" s="76"/>
      <c r="G4"/>
      <c r="H4"/>
      <c r="I4" s="25"/>
    </row>
    <row r="5" spans="1:9" x14ac:dyDescent="0.3">
      <c r="A5" s="61"/>
      <c r="B5" s="57"/>
      <c r="C5" s="57"/>
      <c r="D5" s="62"/>
      <c r="F5" s="76"/>
      <c r="G5"/>
      <c r="H5"/>
      <c r="I5" s="25"/>
    </row>
    <row r="6" spans="1:9" x14ac:dyDescent="0.3">
      <c r="A6" s="61"/>
      <c r="B6" s="57"/>
      <c r="C6" s="57"/>
      <c r="D6" s="62"/>
      <c r="F6" s="76"/>
      <c r="G6" s="46" t="s">
        <v>115</v>
      </c>
      <c r="H6" s="46"/>
      <c r="I6" s="25"/>
    </row>
    <row r="7" spans="1:9" x14ac:dyDescent="0.3">
      <c r="A7" s="61"/>
      <c r="B7" s="57"/>
      <c r="C7" s="57"/>
      <c r="D7" s="62"/>
      <c r="F7" s="76"/>
      <c r="G7" s="66" t="s">
        <v>116</v>
      </c>
      <c r="H7" s="66"/>
      <c r="I7" s="25"/>
    </row>
    <row r="8" spans="1:9" x14ac:dyDescent="0.3">
      <c r="A8" s="61"/>
      <c r="B8" s="57"/>
      <c r="C8" s="57"/>
      <c r="D8" s="62"/>
      <c r="F8" s="76"/>
      <c r="G8" s="66" t="s">
        <v>123</v>
      </c>
      <c r="H8" s="66"/>
      <c r="I8" s="25"/>
    </row>
    <row r="9" spans="1:9" ht="15" thickBot="1" x14ac:dyDescent="0.35">
      <c r="A9" s="63"/>
      <c r="B9" s="64"/>
      <c r="C9" s="64"/>
      <c r="D9" s="65"/>
      <c r="F9" s="76"/>
      <c r="I9" s="24"/>
    </row>
    <row r="10" spans="1:9" x14ac:dyDescent="0.3">
      <c r="F10" s="76"/>
      <c r="I10" s="24"/>
    </row>
    <row r="11" spans="1:9" ht="15" thickBot="1" x14ac:dyDescent="0.35">
      <c r="A11" s="9"/>
      <c r="B11" s="11" t="s">
        <v>96</v>
      </c>
      <c r="C11" s="11" t="s">
        <v>97</v>
      </c>
      <c r="D11" s="69" t="s">
        <v>124</v>
      </c>
      <c r="E11" s="5" t="s">
        <v>95</v>
      </c>
      <c r="F11" s="80" t="s">
        <v>125</v>
      </c>
      <c r="G11" s="5" t="s">
        <v>98</v>
      </c>
      <c r="H11" s="4" t="s">
        <v>99</v>
      </c>
      <c r="I11" s="26" t="s">
        <v>102</v>
      </c>
    </row>
    <row r="12" spans="1:9" ht="18" x14ac:dyDescent="0.35">
      <c r="A12" s="17" t="s">
        <v>0</v>
      </c>
      <c r="B12" s="29"/>
      <c r="C12" s="34"/>
      <c r="D12" s="70"/>
      <c r="E12" s="12"/>
      <c r="F12" s="81"/>
      <c r="G12" s="13" t="s">
        <v>100</v>
      </c>
      <c r="H12" s="13" t="s">
        <v>101</v>
      </c>
      <c r="I12" s="27"/>
    </row>
    <row r="13" spans="1:9" ht="15.6" x14ac:dyDescent="0.3">
      <c r="A13" s="18" t="s">
        <v>26</v>
      </c>
      <c r="B13" s="10">
        <v>9</v>
      </c>
      <c r="C13" s="10">
        <v>1.01</v>
      </c>
      <c r="D13" s="71">
        <v>51</v>
      </c>
      <c r="F13" s="77">
        <f t="shared" ref="F13:F25" si="0">D13*E13</f>
        <v>0</v>
      </c>
      <c r="G13" s="37"/>
      <c r="I13" s="24"/>
    </row>
    <row r="14" spans="1:9" ht="15.6" x14ac:dyDescent="0.3">
      <c r="A14" s="18" t="s">
        <v>27</v>
      </c>
      <c r="B14" s="10">
        <v>12</v>
      </c>
      <c r="C14" s="10">
        <v>1.02</v>
      </c>
      <c r="D14" s="71">
        <v>51</v>
      </c>
      <c r="F14" s="77">
        <f t="shared" si="0"/>
        <v>0</v>
      </c>
      <c r="G14" s="37"/>
      <c r="I14" s="24"/>
    </row>
    <row r="15" spans="1:9" ht="15.6" x14ac:dyDescent="0.3">
      <c r="A15" s="18" t="s">
        <v>28</v>
      </c>
      <c r="B15" s="10">
        <v>12</v>
      </c>
      <c r="C15" s="10">
        <v>1.03</v>
      </c>
      <c r="D15" s="71">
        <v>61</v>
      </c>
      <c r="F15" s="77">
        <f t="shared" si="0"/>
        <v>0</v>
      </c>
      <c r="I15" s="24"/>
    </row>
    <row r="16" spans="1:9" ht="15.6" x14ac:dyDescent="0.3">
      <c r="A16" s="18" t="s">
        <v>29</v>
      </c>
      <c r="B16" s="10">
        <v>18</v>
      </c>
      <c r="C16" s="10">
        <v>1.04</v>
      </c>
      <c r="D16" s="71">
        <v>66</v>
      </c>
      <c r="F16" s="77">
        <f t="shared" si="0"/>
        <v>0</v>
      </c>
      <c r="I16" s="24"/>
    </row>
    <row r="17" spans="1:9" ht="15.6" x14ac:dyDescent="0.3">
      <c r="A17" s="18" t="s">
        <v>30</v>
      </c>
      <c r="B17" s="10">
        <v>10</v>
      </c>
      <c r="C17" s="10">
        <v>1.05</v>
      </c>
      <c r="D17" s="71">
        <v>102</v>
      </c>
      <c r="F17" s="77">
        <f t="shared" si="0"/>
        <v>0</v>
      </c>
      <c r="I17" s="24"/>
    </row>
    <row r="18" spans="1:9" ht="15.6" x14ac:dyDescent="0.3">
      <c r="A18" s="18" t="s">
        <v>31</v>
      </c>
      <c r="B18" s="10">
        <v>16</v>
      </c>
      <c r="C18" s="10">
        <v>1.06</v>
      </c>
      <c r="D18" s="71">
        <v>112</v>
      </c>
      <c r="F18" s="77">
        <f t="shared" si="0"/>
        <v>0</v>
      </c>
      <c r="I18" s="24"/>
    </row>
    <row r="19" spans="1:9" ht="15.6" x14ac:dyDescent="0.3">
      <c r="A19" s="18" t="s">
        <v>32</v>
      </c>
      <c r="B19" s="10">
        <v>24</v>
      </c>
      <c r="C19" s="10">
        <v>1.07</v>
      </c>
      <c r="D19" s="71">
        <v>128</v>
      </c>
      <c r="F19" s="77">
        <f t="shared" si="0"/>
        <v>0</v>
      </c>
      <c r="I19" s="24"/>
    </row>
    <row r="20" spans="1:9" ht="15.6" x14ac:dyDescent="0.3">
      <c r="A20" s="18" t="s">
        <v>33</v>
      </c>
      <c r="B20" s="10">
        <v>13</v>
      </c>
      <c r="C20" s="10">
        <v>1.08</v>
      </c>
      <c r="D20" s="71">
        <v>169</v>
      </c>
      <c r="F20" s="77">
        <f t="shared" si="0"/>
        <v>0</v>
      </c>
      <c r="I20" s="24"/>
    </row>
    <row r="21" spans="1:9" ht="15.6" x14ac:dyDescent="0.3">
      <c r="A21" s="18" t="s">
        <v>34</v>
      </c>
      <c r="B21" s="10">
        <v>20</v>
      </c>
      <c r="C21" s="10">
        <v>1.0900000000000001</v>
      </c>
      <c r="D21" s="71">
        <v>179</v>
      </c>
      <c r="F21" s="77">
        <f t="shared" si="0"/>
        <v>0</v>
      </c>
      <c r="I21" s="24"/>
    </row>
    <row r="22" spans="1:9" ht="15.6" x14ac:dyDescent="0.3">
      <c r="A22" s="18" t="s">
        <v>35</v>
      </c>
      <c r="B22" s="10">
        <v>30</v>
      </c>
      <c r="C22" s="35">
        <v>1.1000000000000001</v>
      </c>
      <c r="D22" s="71">
        <v>185</v>
      </c>
      <c r="F22" s="77">
        <f t="shared" si="0"/>
        <v>0</v>
      </c>
      <c r="I22" s="24"/>
    </row>
    <row r="23" spans="1:9" ht="15.6" x14ac:dyDescent="0.3">
      <c r="A23" s="18" t="s">
        <v>36</v>
      </c>
      <c r="B23" s="10">
        <v>20</v>
      </c>
      <c r="C23" s="10">
        <v>1.1100000000000001</v>
      </c>
      <c r="D23" s="71">
        <v>291</v>
      </c>
      <c r="F23" s="77">
        <f t="shared" si="0"/>
        <v>0</v>
      </c>
      <c r="I23" s="24"/>
    </row>
    <row r="24" spans="1:9" ht="15.6" x14ac:dyDescent="0.3">
      <c r="A24" s="18" t="s">
        <v>37</v>
      </c>
      <c r="B24" s="10">
        <v>30</v>
      </c>
      <c r="C24" s="10">
        <v>1.1200000000000001</v>
      </c>
      <c r="D24" s="71">
        <v>316</v>
      </c>
      <c r="F24" s="77">
        <f t="shared" si="0"/>
        <v>0</v>
      </c>
      <c r="I24" s="24"/>
    </row>
    <row r="25" spans="1:9" ht="15.6" x14ac:dyDescent="0.3">
      <c r="A25" s="18" t="s">
        <v>38</v>
      </c>
      <c r="B25" s="10">
        <v>50</v>
      </c>
      <c r="C25" s="10">
        <v>1.1299999999999999</v>
      </c>
      <c r="D25" s="71">
        <v>345</v>
      </c>
      <c r="F25" s="77">
        <f t="shared" si="0"/>
        <v>0</v>
      </c>
      <c r="I25" s="24"/>
    </row>
    <row r="26" spans="1:9" ht="18" x14ac:dyDescent="0.35">
      <c r="A26" s="20" t="s">
        <v>18</v>
      </c>
      <c r="B26" s="10"/>
      <c r="C26" s="10"/>
      <c r="D26" s="71"/>
      <c r="I26" s="24"/>
    </row>
    <row r="27" spans="1:9" ht="15.6" x14ac:dyDescent="0.3">
      <c r="A27" s="18" t="s">
        <v>39</v>
      </c>
      <c r="B27" s="10">
        <v>10</v>
      </c>
      <c r="C27" s="10">
        <v>1.1399999999999999</v>
      </c>
      <c r="D27" s="71">
        <v>97</v>
      </c>
      <c r="F27" s="77">
        <f>D27*E27</f>
        <v>0</v>
      </c>
      <c r="I27" s="24"/>
    </row>
    <row r="28" spans="1:9" ht="15.6" x14ac:dyDescent="0.3">
      <c r="A28" s="18" t="s">
        <v>40</v>
      </c>
      <c r="B28" s="10">
        <v>15</v>
      </c>
      <c r="C28" s="10">
        <v>1.1499999999999999</v>
      </c>
      <c r="D28" s="71">
        <v>183</v>
      </c>
      <c r="F28" s="77">
        <f>D28*E28</f>
        <v>0</v>
      </c>
      <c r="I28" s="24"/>
    </row>
    <row r="29" spans="1:9" ht="15.6" x14ac:dyDescent="0.3">
      <c r="A29" s="18" t="s">
        <v>41</v>
      </c>
      <c r="B29" s="10">
        <v>20</v>
      </c>
      <c r="C29" s="10">
        <v>1.1599999999999999</v>
      </c>
      <c r="D29" s="71">
        <v>271</v>
      </c>
      <c r="F29" s="77">
        <f>D29*E29</f>
        <v>0</v>
      </c>
      <c r="I29" s="24"/>
    </row>
    <row r="30" spans="1:9" ht="15.6" x14ac:dyDescent="0.3">
      <c r="A30" s="18"/>
      <c r="B30" s="10"/>
      <c r="C30" s="10"/>
      <c r="D30" s="71"/>
      <c r="I30" s="24"/>
    </row>
    <row r="31" spans="1:9" ht="15.6" x14ac:dyDescent="0.3">
      <c r="A31" s="18" t="s">
        <v>11</v>
      </c>
      <c r="B31" s="10"/>
      <c r="C31" s="10"/>
      <c r="D31" s="71"/>
      <c r="E31" s="10">
        <f>SUM(E13:E29)</f>
        <v>0</v>
      </c>
      <c r="F31" s="77">
        <f>SUM(F13:F29)</f>
        <v>0</v>
      </c>
      <c r="I31" s="24"/>
    </row>
    <row r="32" spans="1:9" s="14" customFormat="1" x14ac:dyDescent="0.3">
      <c r="A32" s="19"/>
      <c r="B32" s="16"/>
      <c r="C32" s="16"/>
      <c r="D32" s="72"/>
      <c r="E32" s="15"/>
      <c r="F32" s="75"/>
      <c r="I32" s="28"/>
    </row>
    <row r="33" spans="1:9" ht="18" x14ac:dyDescent="0.35">
      <c r="A33" s="20" t="s">
        <v>1</v>
      </c>
      <c r="B33" s="30"/>
      <c r="C33" s="10"/>
      <c r="D33" s="73"/>
      <c r="I33" s="24"/>
    </row>
    <row r="34" spans="1:9" ht="15.6" x14ac:dyDescent="0.3">
      <c r="A34" s="18" t="s">
        <v>61</v>
      </c>
      <c r="B34" s="10">
        <v>23</v>
      </c>
      <c r="C34" s="10">
        <v>2.0099999999999998</v>
      </c>
      <c r="D34" s="71">
        <v>132</v>
      </c>
      <c r="F34" s="77">
        <f t="shared" ref="F34:F45" si="1">D34*E34</f>
        <v>0</v>
      </c>
      <c r="I34" s="24"/>
    </row>
    <row r="35" spans="1:9" ht="15.6" x14ac:dyDescent="0.3">
      <c r="A35" s="18" t="s">
        <v>62</v>
      </c>
      <c r="B35" s="10">
        <v>25</v>
      </c>
      <c r="C35" s="10">
        <v>2.02</v>
      </c>
      <c r="D35" s="71">
        <v>235.2</v>
      </c>
      <c r="F35" s="77">
        <f t="shared" si="1"/>
        <v>0</v>
      </c>
      <c r="I35" s="24"/>
    </row>
    <row r="36" spans="1:9" ht="15.6" x14ac:dyDescent="0.3">
      <c r="A36" s="18" t="s">
        <v>63</v>
      </c>
      <c r="B36" s="10">
        <v>25</v>
      </c>
      <c r="C36" s="10">
        <v>2.0299999999999998</v>
      </c>
      <c r="D36" s="71">
        <v>337.2</v>
      </c>
      <c r="F36" s="77">
        <f t="shared" si="1"/>
        <v>0</v>
      </c>
      <c r="I36" s="24"/>
    </row>
    <row r="37" spans="1:9" ht="15.6" x14ac:dyDescent="0.3">
      <c r="A37" s="18" t="s">
        <v>30</v>
      </c>
      <c r="B37" s="10">
        <v>23</v>
      </c>
      <c r="C37" s="10">
        <v>2.04</v>
      </c>
      <c r="D37" s="71">
        <v>132</v>
      </c>
      <c r="F37" s="77">
        <f t="shared" si="1"/>
        <v>0</v>
      </c>
      <c r="I37" s="24"/>
    </row>
    <row r="38" spans="1:9" ht="15.6" x14ac:dyDescent="0.3">
      <c r="A38" s="18" t="s">
        <v>36</v>
      </c>
      <c r="B38" s="10">
        <v>25</v>
      </c>
      <c r="C38" s="10">
        <v>2.0499999999999998</v>
      </c>
      <c r="D38" s="71">
        <v>235.2</v>
      </c>
      <c r="F38" s="77">
        <f t="shared" si="1"/>
        <v>0</v>
      </c>
      <c r="I38" s="24"/>
    </row>
    <row r="39" spans="1:9" ht="15.6" x14ac:dyDescent="0.3">
      <c r="A39" s="18" t="s">
        <v>42</v>
      </c>
      <c r="B39" s="10">
        <v>25</v>
      </c>
      <c r="C39" s="10">
        <v>2.06</v>
      </c>
      <c r="D39" s="71">
        <v>337.2</v>
      </c>
      <c r="F39" s="77">
        <f t="shared" si="1"/>
        <v>0</v>
      </c>
      <c r="I39" s="24"/>
    </row>
    <row r="40" spans="1:9" ht="15.6" x14ac:dyDescent="0.3">
      <c r="A40" s="18" t="s">
        <v>31</v>
      </c>
      <c r="B40" s="10">
        <v>23</v>
      </c>
      <c r="C40" s="10">
        <v>2.0699999999999998</v>
      </c>
      <c r="D40" s="71">
        <v>132</v>
      </c>
      <c r="F40" s="77">
        <f t="shared" si="1"/>
        <v>0</v>
      </c>
      <c r="I40" s="24"/>
    </row>
    <row r="41" spans="1:9" ht="15.6" x14ac:dyDescent="0.3">
      <c r="A41" s="18" t="s">
        <v>37</v>
      </c>
      <c r="B41" s="10">
        <v>25</v>
      </c>
      <c r="C41" s="10">
        <v>2.08</v>
      </c>
      <c r="D41" s="71">
        <v>235.2</v>
      </c>
      <c r="F41" s="77">
        <f t="shared" si="1"/>
        <v>0</v>
      </c>
      <c r="I41" s="24"/>
    </row>
    <row r="42" spans="1:9" ht="15.6" x14ac:dyDescent="0.3">
      <c r="A42" s="18" t="s">
        <v>43</v>
      </c>
      <c r="B42" s="10">
        <v>25</v>
      </c>
      <c r="C42" s="10">
        <v>2.09</v>
      </c>
      <c r="D42" s="71">
        <v>337.2</v>
      </c>
      <c r="F42" s="77">
        <f t="shared" si="1"/>
        <v>0</v>
      </c>
      <c r="I42" s="24"/>
    </row>
    <row r="43" spans="1:9" ht="15.6" x14ac:dyDescent="0.3">
      <c r="A43" s="18" t="s">
        <v>32</v>
      </c>
      <c r="B43" s="10">
        <v>23</v>
      </c>
      <c r="C43" s="35">
        <v>2.1</v>
      </c>
      <c r="D43" s="71">
        <v>132</v>
      </c>
      <c r="F43" s="77">
        <f t="shared" si="1"/>
        <v>0</v>
      </c>
      <c r="I43" s="24"/>
    </row>
    <row r="44" spans="1:9" ht="15.6" x14ac:dyDescent="0.3">
      <c r="A44" s="18" t="s">
        <v>38</v>
      </c>
      <c r="B44" s="10">
        <v>25</v>
      </c>
      <c r="C44" s="10">
        <v>2.11</v>
      </c>
      <c r="D44" s="71">
        <v>235.2</v>
      </c>
      <c r="F44" s="77">
        <f t="shared" si="1"/>
        <v>0</v>
      </c>
      <c r="I44" s="24"/>
    </row>
    <row r="45" spans="1:9" ht="15.6" x14ac:dyDescent="0.3">
      <c r="A45" s="18" t="s">
        <v>44</v>
      </c>
      <c r="B45" s="10">
        <v>25</v>
      </c>
      <c r="C45" s="10">
        <v>2.12</v>
      </c>
      <c r="D45" s="71">
        <v>337.2</v>
      </c>
      <c r="F45" s="77">
        <f t="shared" si="1"/>
        <v>0</v>
      </c>
      <c r="I45" s="24"/>
    </row>
    <row r="46" spans="1:9" ht="15.6" x14ac:dyDescent="0.3">
      <c r="A46" s="18"/>
      <c r="B46" s="10"/>
      <c r="C46" s="35"/>
      <c r="D46" s="71"/>
      <c r="I46" s="24"/>
    </row>
    <row r="47" spans="1:9" ht="15.6" x14ac:dyDescent="0.3">
      <c r="A47" s="67" t="s">
        <v>12</v>
      </c>
      <c r="B47" s="67"/>
      <c r="C47" s="67"/>
      <c r="D47" s="71"/>
      <c r="E47" s="10">
        <f>SUM(E34:E45)</f>
        <v>0</v>
      </c>
      <c r="F47" s="77">
        <f>SUM(F34:F45)</f>
        <v>0</v>
      </c>
      <c r="I47" s="24"/>
    </row>
    <row r="48" spans="1:9" s="14" customFormat="1" x14ac:dyDescent="0.3">
      <c r="A48" s="19"/>
      <c r="B48" s="16"/>
      <c r="C48" s="16"/>
      <c r="D48" s="72"/>
      <c r="E48" s="15"/>
      <c r="F48" s="75"/>
      <c r="I48" s="28"/>
    </row>
    <row r="49" spans="1:9" ht="18" x14ac:dyDescent="0.35">
      <c r="A49" s="20" t="s">
        <v>3</v>
      </c>
      <c r="B49" s="30"/>
      <c r="C49" s="10"/>
      <c r="D49" s="73"/>
      <c r="I49" s="24"/>
    </row>
    <row r="50" spans="1:9" ht="15.6" x14ac:dyDescent="0.3">
      <c r="A50" s="18" t="s">
        <v>10</v>
      </c>
      <c r="B50" s="10"/>
      <c r="C50" s="10">
        <v>3.01</v>
      </c>
      <c r="D50" s="71">
        <v>51</v>
      </c>
      <c r="F50" s="77">
        <f>D50*E50</f>
        <v>0</v>
      </c>
      <c r="G50" s="37"/>
      <c r="I50" s="24"/>
    </row>
    <row r="51" spans="1:9" ht="15.6" x14ac:dyDescent="0.3">
      <c r="A51" s="18" t="s">
        <v>7</v>
      </c>
      <c r="B51" s="10"/>
      <c r="C51" s="10">
        <v>3.02</v>
      </c>
      <c r="D51" s="71">
        <v>128.4</v>
      </c>
      <c r="F51" s="77">
        <f>D51*E51</f>
        <v>0</v>
      </c>
      <c r="I51" s="24"/>
    </row>
    <row r="52" spans="1:9" ht="15.6" x14ac:dyDescent="0.3">
      <c r="A52" s="18" t="s">
        <v>8</v>
      </c>
      <c r="B52" s="10"/>
      <c r="C52" s="10">
        <v>3.03</v>
      </c>
      <c r="D52" s="71">
        <v>230.39999999999998</v>
      </c>
      <c r="F52" s="77">
        <f>D52*E52</f>
        <v>0</v>
      </c>
      <c r="I52" s="24"/>
    </row>
    <row r="53" spans="1:9" ht="15.6" x14ac:dyDescent="0.3">
      <c r="A53" s="18" t="s">
        <v>9</v>
      </c>
      <c r="B53" s="10"/>
      <c r="C53" s="10">
        <v>3.04</v>
      </c>
      <c r="D53" s="71">
        <v>332.4</v>
      </c>
      <c r="F53" s="77">
        <f>D53*E53</f>
        <v>0</v>
      </c>
      <c r="I53" s="24"/>
    </row>
    <row r="54" spans="1:9" ht="15.6" x14ac:dyDescent="0.3">
      <c r="A54" s="18"/>
      <c r="B54" s="10"/>
      <c r="C54" s="10"/>
      <c r="D54" s="71"/>
      <c r="I54" s="24"/>
    </row>
    <row r="55" spans="1:9" ht="15.6" x14ac:dyDescent="0.3">
      <c r="A55" s="18" t="s">
        <v>13</v>
      </c>
      <c r="B55" s="10"/>
      <c r="C55" s="10"/>
      <c r="D55" s="71"/>
      <c r="E55" s="10">
        <f>SUM(E50:E53)</f>
        <v>0</v>
      </c>
      <c r="F55" s="77">
        <f>SUM(F50:F53)</f>
        <v>0</v>
      </c>
      <c r="I55" s="24"/>
    </row>
    <row r="56" spans="1:9" s="14" customFormat="1" x14ac:dyDescent="0.3">
      <c r="A56" s="19"/>
      <c r="B56" s="16"/>
      <c r="C56" s="16"/>
      <c r="D56" s="72"/>
      <c r="E56" s="15"/>
      <c r="F56" s="75"/>
      <c r="I56" s="28"/>
    </row>
    <row r="57" spans="1:9" ht="18" x14ac:dyDescent="0.35">
      <c r="A57" s="20" t="s">
        <v>2</v>
      </c>
      <c r="B57" s="30"/>
      <c r="C57" s="10"/>
      <c r="D57" s="73"/>
      <c r="I57" s="24"/>
    </row>
    <row r="58" spans="1:9" ht="15.6" x14ac:dyDescent="0.3">
      <c r="A58" s="18" t="s">
        <v>28</v>
      </c>
      <c r="B58" s="10">
        <v>13</v>
      </c>
      <c r="C58" s="10">
        <v>4.01</v>
      </c>
      <c r="D58" s="71">
        <v>97.2</v>
      </c>
      <c r="F58" s="77">
        <f t="shared" ref="F58:F65" si="2">D58*E58</f>
        <v>0</v>
      </c>
      <c r="I58" s="24"/>
    </row>
    <row r="59" spans="1:9" ht="15.6" x14ac:dyDescent="0.3">
      <c r="A59" s="18" t="s">
        <v>30</v>
      </c>
      <c r="B59" s="10">
        <v>20</v>
      </c>
      <c r="C59" s="10">
        <v>4.0199999999999996</v>
      </c>
      <c r="D59" s="71">
        <v>189.6</v>
      </c>
      <c r="F59" s="77">
        <f t="shared" si="2"/>
        <v>0</v>
      </c>
      <c r="I59" s="24"/>
    </row>
    <row r="60" spans="1:9" ht="15.6" x14ac:dyDescent="0.3">
      <c r="A60" s="18" t="s">
        <v>33</v>
      </c>
      <c r="B60" s="10">
        <v>26</v>
      </c>
      <c r="C60" s="10">
        <v>4.03</v>
      </c>
      <c r="D60" s="71">
        <v>285.59999999999997</v>
      </c>
      <c r="F60" s="77">
        <f t="shared" si="2"/>
        <v>0</v>
      </c>
      <c r="I60" s="24"/>
    </row>
    <row r="61" spans="1:9" ht="15.6" x14ac:dyDescent="0.3">
      <c r="A61" s="18" t="s">
        <v>29</v>
      </c>
      <c r="B61" s="10">
        <v>20</v>
      </c>
      <c r="C61" s="10">
        <v>4.04</v>
      </c>
      <c r="D61" s="71">
        <v>112.8</v>
      </c>
      <c r="F61" s="77">
        <f t="shared" si="2"/>
        <v>0</v>
      </c>
      <c r="I61" s="24"/>
    </row>
    <row r="62" spans="1:9" ht="15.6" x14ac:dyDescent="0.3">
      <c r="A62" s="18" t="s">
        <v>32</v>
      </c>
      <c r="B62" s="10">
        <v>30</v>
      </c>
      <c r="C62" s="10">
        <v>4.05</v>
      </c>
      <c r="D62" s="71">
        <v>210</v>
      </c>
      <c r="F62" s="77">
        <f t="shared" si="2"/>
        <v>0</v>
      </c>
      <c r="I62" s="24"/>
    </row>
    <row r="63" spans="1:9" ht="15.6" x14ac:dyDescent="0.3">
      <c r="A63" s="18" t="s">
        <v>35</v>
      </c>
      <c r="B63" s="10">
        <v>40</v>
      </c>
      <c r="C63" s="10">
        <v>4.0599999999999996</v>
      </c>
      <c r="D63" s="71">
        <v>306</v>
      </c>
      <c r="F63" s="77">
        <f t="shared" si="2"/>
        <v>0</v>
      </c>
      <c r="I63" s="24"/>
    </row>
    <row r="64" spans="1:9" ht="15.6" x14ac:dyDescent="0.3">
      <c r="A64" s="18" t="s">
        <v>36</v>
      </c>
      <c r="B64" s="10">
        <v>40</v>
      </c>
      <c r="C64" s="10">
        <v>4.07</v>
      </c>
      <c r="D64" s="71">
        <v>530.4</v>
      </c>
      <c r="F64" s="77">
        <f t="shared" si="2"/>
        <v>0</v>
      </c>
      <c r="I64" s="24"/>
    </row>
    <row r="65" spans="1:9" ht="15.6" x14ac:dyDescent="0.3">
      <c r="A65" s="18" t="s">
        <v>38</v>
      </c>
      <c r="B65" s="10">
        <v>60</v>
      </c>
      <c r="C65" s="10">
        <v>4.08</v>
      </c>
      <c r="D65" s="71">
        <v>581.4</v>
      </c>
      <c r="F65" s="77">
        <f t="shared" si="2"/>
        <v>0</v>
      </c>
      <c r="I65" s="24"/>
    </row>
    <row r="66" spans="1:9" ht="15.6" x14ac:dyDescent="0.3">
      <c r="A66" s="18"/>
      <c r="B66" s="10"/>
      <c r="C66" s="10"/>
      <c r="D66" s="71"/>
      <c r="I66" s="24"/>
    </row>
    <row r="67" spans="1:9" ht="15.6" x14ac:dyDescent="0.3">
      <c r="A67" s="18" t="s">
        <v>14</v>
      </c>
      <c r="B67" s="10"/>
      <c r="C67" s="10"/>
      <c r="D67" s="71"/>
      <c r="E67" s="10">
        <f>SUM(E58:E65)</f>
        <v>0</v>
      </c>
      <c r="F67" s="77">
        <f>SUM(F58:F65)</f>
        <v>0</v>
      </c>
      <c r="I67" s="24"/>
    </row>
    <row r="68" spans="1:9" s="14" customFormat="1" x14ac:dyDescent="0.3">
      <c r="A68" s="19"/>
      <c r="B68" s="16"/>
      <c r="C68" s="16"/>
      <c r="D68" s="72"/>
      <c r="E68" s="15"/>
      <c r="F68" s="75"/>
      <c r="I68" s="28"/>
    </row>
    <row r="69" spans="1:9" ht="18" x14ac:dyDescent="0.35">
      <c r="A69" s="20" t="s">
        <v>5</v>
      </c>
      <c r="B69" s="30"/>
      <c r="C69" s="10"/>
      <c r="D69" s="73"/>
      <c r="I69" s="24"/>
    </row>
    <row r="70" spans="1:9" ht="15.6" x14ac:dyDescent="0.3">
      <c r="A70" s="18" t="s">
        <v>45</v>
      </c>
      <c r="B70" s="10">
        <v>10</v>
      </c>
      <c r="C70" s="10">
        <v>7.01</v>
      </c>
      <c r="D70" s="71">
        <v>51</v>
      </c>
      <c r="F70" s="77">
        <f t="shared" ref="F70:F77" si="3">D70*E70</f>
        <v>0</v>
      </c>
      <c r="G70" s="37"/>
      <c r="I70" s="24"/>
    </row>
    <row r="71" spans="1:9" ht="15.6" x14ac:dyDescent="0.3">
      <c r="A71" s="18" t="s">
        <v>46</v>
      </c>
      <c r="B71" s="10">
        <v>13</v>
      </c>
      <c r="C71" s="10">
        <v>7.02</v>
      </c>
      <c r="D71" s="71">
        <v>117.6</v>
      </c>
      <c r="F71" s="77">
        <f t="shared" si="3"/>
        <v>0</v>
      </c>
      <c r="I71" s="24"/>
    </row>
    <row r="72" spans="1:9" ht="15.6" x14ac:dyDescent="0.3">
      <c r="A72" s="18" t="s">
        <v>47</v>
      </c>
      <c r="B72" s="10">
        <v>20</v>
      </c>
      <c r="C72" s="10">
        <v>7.03</v>
      </c>
      <c r="D72" s="71">
        <v>214.2</v>
      </c>
      <c r="F72" s="77">
        <f t="shared" si="3"/>
        <v>0</v>
      </c>
      <c r="I72" s="24"/>
    </row>
    <row r="73" spans="1:9" ht="15.6" x14ac:dyDescent="0.3">
      <c r="A73" s="18" t="s">
        <v>48</v>
      </c>
      <c r="B73" s="10">
        <v>26</v>
      </c>
      <c r="C73" s="10">
        <v>7.04</v>
      </c>
      <c r="D73" s="71">
        <v>367.2</v>
      </c>
      <c r="F73" s="77">
        <f t="shared" si="3"/>
        <v>0</v>
      </c>
      <c r="I73" s="24"/>
    </row>
    <row r="74" spans="1:9" ht="15.6" x14ac:dyDescent="0.3">
      <c r="A74" s="18" t="s">
        <v>49</v>
      </c>
      <c r="B74" s="10">
        <v>13</v>
      </c>
      <c r="C74" s="10">
        <v>7.05</v>
      </c>
      <c r="D74" s="71">
        <v>51</v>
      </c>
      <c r="F74" s="77">
        <f t="shared" si="3"/>
        <v>0</v>
      </c>
      <c r="G74" s="37"/>
      <c r="I74" s="24"/>
    </row>
    <row r="75" spans="1:9" ht="15.6" x14ac:dyDescent="0.3">
      <c r="A75" s="18" t="s">
        <v>50</v>
      </c>
      <c r="B75" s="10">
        <v>20</v>
      </c>
      <c r="C75" s="10">
        <v>7.06</v>
      </c>
      <c r="D75" s="71">
        <v>128.4</v>
      </c>
      <c r="F75" s="77">
        <f t="shared" si="3"/>
        <v>0</v>
      </c>
      <c r="I75" s="24"/>
    </row>
    <row r="76" spans="1:9" ht="15.6" x14ac:dyDescent="0.3">
      <c r="A76" s="18" t="s">
        <v>51</v>
      </c>
      <c r="B76" s="10">
        <v>30</v>
      </c>
      <c r="C76" s="10">
        <v>7.07</v>
      </c>
      <c r="D76" s="71">
        <v>234.59999999999997</v>
      </c>
      <c r="F76" s="77">
        <f t="shared" si="3"/>
        <v>0</v>
      </c>
      <c r="I76" s="24"/>
    </row>
    <row r="77" spans="1:9" ht="15.6" x14ac:dyDescent="0.3">
      <c r="A77" s="18" t="s">
        <v>52</v>
      </c>
      <c r="B77" s="10">
        <v>40</v>
      </c>
      <c r="C77" s="10">
        <v>7.08</v>
      </c>
      <c r="D77" s="71">
        <v>387.59999999999997</v>
      </c>
      <c r="F77" s="77">
        <f t="shared" si="3"/>
        <v>0</v>
      </c>
      <c r="I77" s="24"/>
    </row>
    <row r="78" spans="1:9" ht="15.6" x14ac:dyDescent="0.3">
      <c r="A78" s="18"/>
      <c r="B78" s="10"/>
      <c r="C78" s="10"/>
      <c r="D78" s="71"/>
      <c r="I78" s="24"/>
    </row>
    <row r="79" spans="1:9" ht="15.6" x14ac:dyDescent="0.3">
      <c r="A79" s="18" t="s">
        <v>15</v>
      </c>
      <c r="B79" s="10"/>
      <c r="C79" s="10"/>
      <c r="D79" s="71"/>
      <c r="E79" s="10">
        <f>SUM(E70:E77)</f>
        <v>0</v>
      </c>
      <c r="F79" s="77">
        <f>SUM(F70:F77)</f>
        <v>0</v>
      </c>
      <c r="I79" s="24"/>
    </row>
    <row r="80" spans="1:9" s="14" customFormat="1" x14ac:dyDescent="0.3">
      <c r="A80" s="19"/>
      <c r="B80" s="16"/>
      <c r="C80" s="16"/>
      <c r="D80" s="72"/>
      <c r="E80" s="15"/>
      <c r="F80" s="75"/>
      <c r="I80" s="28"/>
    </row>
    <row r="81" spans="1:9" ht="18" x14ac:dyDescent="0.35">
      <c r="A81" s="20" t="s">
        <v>19</v>
      </c>
      <c r="B81" s="30"/>
      <c r="C81" s="10"/>
      <c r="D81" s="73"/>
      <c r="I81" s="24"/>
    </row>
    <row r="82" spans="1:9" ht="15.6" x14ac:dyDescent="0.3">
      <c r="A82" s="18" t="s">
        <v>103</v>
      </c>
      <c r="B82" s="10">
        <v>15</v>
      </c>
      <c r="C82" s="44">
        <v>8.01</v>
      </c>
      <c r="D82" s="74">
        <v>183.6</v>
      </c>
      <c r="F82" s="77">
        <f t="shared" ref="F82:F93" si="4">D82*E82</f>
        <v>0</v>
      </c>
      <c r="G82" s="37"/>
      <c r="I82" s="24"/>
    </row>
    <row r="83" spans="1:9" ht="15.6" x14ac:dyDescent="0.3">
      <c r="A83" s="18" t="s">
        <v>104</v>
      </c>
      <c r="B83" s="10">
        <v>20</v>
      </c>
      <c r="C83" s="44">
        <v>8.0500000000000007</v>
      </c>
      <c r="D83" s="74">
        <v>271.2</v>
      </c>
      <c r="F83" s="77">
        <f t="shared" si="4"/>
        <v>0</v>
      </c>
      <c r="G83" s="37"/>
      <c r="I83" s="24"/>
    </row>
    <row r="84" spans="1:9" ht="15.6" x14ac:dyDescent="0.3">
      <c r="A84" s="18" t="s">
        <v>105</v>
      </c>
      <c r="B84" s="10">
        <v>30</v>
      </c>
      <c r="C84" s="44">
        <v>8.09</v>
      </c>
      <c r="D84" s="74">
        <v>422.4</v>
      </c>
      <c r="F84" s="77">
        <f t="shared" si="4"/>
        <v>0</v>
      </c>
      <c r="G84" s="37"/>
      <c r="I84" s="24"/>
    </row>
    <row r="85" spans="1:9" ht="15.6" x14ac:dyDescent="0.3">
      <c r="A85" s="18" t="s">
        <v>106</v>
      </c>
      <c r="B85" s="10">
        <v>10</v>
      </c>
      <c r="C85" s="44">
        <v>8.0299999999999994</v>
      </c>
      <c r="D85" s="74">
        <v>178.79999999999998</v>
      </c>
      <c r="F85" s="77">
        <f t="shared" si="4"/>
        <v>0</v>
      </c>
      <c r="G85" s="37"/>
      <c r="I85" s="24"/>
    </row>
    <row r="86" spans="1:9" ht="15.6" x14ac:dyDescent="0.3">
      <c r="A86" s="18" t="s">
        <v>107</v>
      </c>
      <c r="B86" s="10">
        <v>10</v>
      </c>
      <c r="C86" s="44">
        <v>8.06</v>
      </c>
      <c r="D86" s="74">
        <v>265.2</v>
      </c>
      <c r="F86" s="77">
        <f t="shared" si="4"/>
        <v>0</v>
      </c>
      <c r="G86" s="37"/>
      <c r="I86" s="24"/>
    </row>
    <row r="87" spans="1:9" ht="15.6" x14ac:dyDescent="0.3">
      <c r="A87" s="18" t="s">
        <v>108</v>
      </c>
      <c r="B87" s="10">
        <v>20</v>
      </c>
      <c r="C87" s="45">
        <v>8.1</v>
      </c>
      <c r="D87" s="71">
        <v>418.8</v>
      </c>
      <c r="F87" s="77">
        <f t="shared" si="4"/>
        <v>0</v>
      </c>
      <c r="G87" s="37"/>
      <c r="I87" s="24"/>
    </row>
    <row r="88" spans="1:9" ht="15.6" x14ac:dyDescent="0.3">
      <c r="A88" s="18" t="s">
        <v>109</v>
      </c>
      <c r="B88" s="10">
        <v>15</v>
      </c>
      <c r="C88" s="44">
        <v>8.02</v>
      </c>
      <c r="D88" s="71">
        <v>183.6</v>
      </c>
      <c r="F88" s="77">
        <f t="shared" si="4"/>
        <v>0</v>
      </c>
      <c r="G88" s="37"/>
      <c r="I88" s="24"/>
    </row>
    <row r="89" spans="1:9" ht="15.6" x14ac:dyDescent="0.3">
      <c r="A89" s="18" t="s">
        <v>110</v>
      </c>
      <c r="B89" s="10">
        <v>20</v>
      </c>
      <c r="C89" s="44">
        <v>8.07</v>
      </c>
      <c r="D89" s="71">
        <v>271.2</v>
      </c>
      <c r="F89" s="77">
        <f t="shared" si="4"/>
        <v>0</v>
      </c>
      <c r="G89" s="37"/>
      <c r="I89" s="24"/>
    </row>
    <row r="90" spans="1:9" ht="15.6" x14ac:dyDescent="0.3">
      <c r="A90" s="18" t="s">
        <v>111</v>
      </c>
      <c r="B90" s="10">
        <v>30</v>
      </c>
      <c r="C90" s="44">
        <v>8.11</v>
      </c>
      <c r="D90" s="71">
        <v>423.59999999999997</v>
      </c>
      <c r="F90" s="77">
        <f t="shared" si="4"/>
        <v>0</v>
      </c>
      <c r="G90" s="37"/>
      <c r="I90" s="24"/>
    </row>
    <row r="91" spans="1:9" ht="15.6" x14ac:dyDescent="0.3">
      <c r="A91" s="18" t="s">
        <v>112</v>
      </c>
      <c r="B91" s="10">
        <v>15</v>
      </c>
      <c r="C91" s="44">
        <v>8.0399999999999991</v>
      </c>
      <c r="D91" s="71">
        <v>183.6</v>
      </c>
      <c r="F91" s="77">
        <f t="shared" si="4"/>
        <v>0</v>
      </c>
      <c r="G91" s="37"/>
      <c r="I91" s="24"/>
    </row>
    <row r="92" spans="1:9" ht="15.6" x14ac:dyDescent="0.3">
      <c r="A92" s="18" t="s">
        <v>113</v>
      </c>
      <c r="B92" s="10">
        <v>20</v>
      </c>
      <c r="C92" s="44">
        <v>8.08</v>
      </c>
      <c r="D92" s="71">
        <v>271.2</v>
      </c>
      <c r="F92" s="77">
        <f t="shared" si="4"/>
        <v>0</v>
      </c>
      <c r="G92" s="37"/>
      <c r="I92" s="24"/>
    </row>
    <row r="93" spans="1:9" ht="15.6" x14ac:dyDescent="0.3">
      <c r="A93" s="18" t="s">
        <v>114</v>
      </c>
      <c r="B93" s="10">
        <v>30</v>
      </c>
      <c r="C93" s="44">
        <v>8.1199999999999992</v>
      </c>
      <c r="D93" s="71">
        <v>423.59999999999997</v>
      </c>
      <c r="F93" s="77">
        <f t="shared" si="4"/>
        <v>0</v>
      </c>
      <c r="G93" s="37"/>
      <c r="I93" s="24"/>
    </row>
    <row r="94" spans="1:9" ht="15.6" x14ac:dyDescent="0.3">
      <c r="A94" s="18"/>
      <c r="B94" s="10"/>
      <c r="C94" s="44"/>
      <c r="D94" s="71"/>
      <c r="I94" s="24"/>
    </row>
    <row r="95" spans="1:9" ht="15.6" x14ac:dyDescent="0.3">
      <c r="A95" s="18" t="s">
        <v>20</v>
      </c>
      <c r="B95" s="10"/>
      <c r="C95" s="44"/>
      <c r="D95" s="71"/>
      <c r="E95" s="10">
        <f>SUM(E82:E93)</f>
        <v>0</v>
      </c>
      <c r="F95" s="77">
        <f>SUM(F82:F93)</f>
        <v>0</v>
      </c>
      <c r="I95" s="24"/>
    </row>
    <row r="96" spans="1:9" s="14" customFormat="1" x14ac:dyDescent="0.3">
      <c r="A96" s="19"/>
      <c r="B96" s="16"/>
      <c r="C96" s="16"/>
      <c r="D96" s="72"/>
      <c r="E96" s="15"/>
      <c r="F96" s="75"/>
      <c r="I96" s="28"/>
    </row>
    <row r="97" spans="1:9" ht="18" x14ac:dyDescent="0.35">
      <c r="A97" s="20" t="s">
        <v>58</v>
      </c>
      <c r="B97" s="30"/>
      <c r="C97" s="10"/>
      <c r="D97" s="73"/>
      <c r="I97" s="24"/>
    </row>
    <row r="98" spans="1:9" ht="15.6" x14ac:dyDescent="0.3">
      <c r="A98" s="18" t="s">
        <v>21</v>
      </c>
      <c r="B98" s="10">
        <v>26</v>
      </c>
      <c r="C98" s="10">
        <v>10.01</v>
      </c>
      <c r="D98" s="71">
        <v>204</v>
      </c>
      <c r="F98" s="77">
        <f>D98*E98</f>
        <v>0</v>
      </c>
      <c r="I98" s="24"/>
    </row>
    <row r="99" spans="1:9" ht="15.6" x14ac:dyDescent="0.3">
      <c r="A99" s="18" t="s">
        <v>22</v>
      </c>
      <c r="B99" s="10">
        <v>30</v>
      </c>
      <c r="C99" s="10">
        <v>10.02</v>
      </c>
      <c r="D99" s="71">
        <v>260.39999999999998</v>
      </c>
      <c r="F99" s="77">
        <f>D99*E99</f>
        <v>0</v>
      </c>
      <c r="I99" s="24"/>
    </row>
    <row r="100" spans="1:9" ht="15.6" x14ac:dyDescent="0.3">
      <c r="A100" s="18" t="s">
        <v>23</v>
      </c>
      <c r="B100" s="10">
        <v>47</v>
      </c>
      <c r="C100" s="10">
        <v>10.029999999999999</v>
      </c>
      <c r="D100" s="71">
        <v>387.59999999999997</v>
      </c>
      <c r="F100" s="77">
        <f>D100*E100</f>
        <v>0</v>
      </c>
      <c r="I100" s="24"/>
    </row>
    <row r="101" spans="1:9" ht="15.6" x14ac:dyDescent="0.3">
      <c r="A101" s="18"/>
      <c r="B101" s="10"/>
      <c r="C101" s="10"/>
      <c r="D101" s="71"/>
      <c r="I101" s="24"/>
    </row>
    <row r="102" spans="1:9" ht="15.6" x14ac:dyDescent="0.3">
      <c r="A102" s="18" t="s">
        <v>59</v>
      </c>
      <c r="B102" s="10"/>
      <c r="C102" s="10"/>
      <c r="D102" s="71"/>
      <c r="E102" s="10">
        <f>SUM(E98:E100)</f>
        <v>0</v>
      </c>
      <c r="F102" s="77">
        <f>SUM(F98:F100)</f>
        <v>0</v>
      </c>
      <c r="I102" s="24"/>
    </row>
    <row r="103" spans="1:9" s="14" customFormat="1" ht="15.6" x14ac:dyDescent="0.3">
      <c r="A103" s="33"/>
      <c r="B103" s="16"/>
      <c r="C103" s="16"/>
      <c r="D103" s="75"/>
      <c r="E103" s="15"/>
      <c r="F103" s="75"/>
      <c r="I103" s="28"/>
    </row>
    <row r="104" spans="1:9" ht="18" x14ac:dyDescent="0.35">
      <c r="A104" s="20" t="s">
        <v>60</v>
      </c>
      <c r="B104" s="10"/>
      <c r="C104" s="10"/>
      <c r="D104" s="76"/>
      <c r="I104" s="24"/>
    </row>
    <row r="105" spans="1:9" ht="15.6" x14ac:dyDescent="0.3">
      <c r="A105" s="18" t="s">
        <v>53</v>
      </c>
      <c r="B105" s="10">
        <v>12</v>
      </c>
      <c r="C105" s="10">
        <v>10.039999999999999</v>
      </c>
      <c r="D105" s="71">
        <v>142.79999999999998</v>
      </c>
      <c r="F105" s="77">
        <f t="shared" ref="F105:F110" si="5">D105*E105</f>
        <v>0</v>
      </c>
      <c r="I105" s="24"/>
    </row>
    <row r="106" spans="1:9" ht="15.6" x14ac:dyDescent="0.3">
      <c r="A106" s="18" t="s">
        <v>54</v>
      </c>
      <c r="B106" s="10">
        <v>12</v>
      </c>
      <c r="C106" s="10">
        <v>10.050000000000001</v>
      </c>
      <c r="D106" s="71">
        <v>142.79999999999998</v>
      </c>
      <c r="F106" s="77">
        <f t="shared" si="5"/>
        <v>0</v>
      </c>
      <c r="I106" s="24"/>
    </row>
    <row r="107" spans="1:9" ht="15.6" x14ac:dyDescent="0.3">
      <c r="A107" s="18" t="s">
        <v>55</v>
      </c>
      <c r="B107" s="10">
        <v>20</v>
      </c>
      <c r="C107" s="10">
        <v>10.06</v>
      </c>
      <c r="D107" s="71">
        <v>224.4</v>
      </c>
      <c r="F107" s="77">
        <f t="shared" si="5"/>
        <v>0</v>
      </c>
      <c r="I107" s="24"/>
    </row>
    <row r="108" spans="1:9" ht="15.6" x14ac:dyDescent="0.3">
      <c r="A108" s="18" t="s">
        <v>56</v>
      </c>
      <c r="B108" s="10">
        <v>20</v>
      </c>
      <c r="C108" s="10">
        <v>10.07</v>
      </c>
      <c r="D108" s="71">
        <v>224.4</v>
      </c>
      <c r="F108" s="77">
        <f t="shared" si="5"/>
        <v>0</v>
      </c>
      <c r="I108" s="24"/>
    </row>
    <row r="109" spans="1:9" ht="15.6" x14ac:dyDescent="0.3">
      <c r="A109" s="18" t="s">
        <v>16</v>
      </c>
      <c r="B109" s="10">
        <v>28</v>
      </c>
      <c r="C109" s="10">
        <v>10.08</v>
      </c>
      <c r="D109" s="71">
        <v>387.59999999999997</v>
      </c>
      <c r="F109" s="77">
        <f t="shared" si="5"/>
        <v>0</v>
      </c>
      <c r="I109" s="24"/>
    </row>
    <row r="110" spans="1:9" ht="15.6" x14ac:dyDescent="0.3">
      <c r="A110" s="18" t="s">
        <v>57</v>
      </c>
      <c r="B110" s="10">
        <v>28</v>
      </c>
      <c r="C110" s="10">
        <v>10.09</v>
      </c>
      <c r="D110" s="71">
        <v>387.59999999999997</v>
      </c>
      <c r="F110" s="77">
        <f t="shared" si="5"/>
        <v>0</v>
      </c>
      <c r="I110" s="24"/>
    </row>
    <row r="111" spans="1:9" ht="15.6" x14ac:dyDescent="0.3">
      <c r="A111" s="18"/>
      <c r="B111" s="10"/>
      <c r="C111" s="10"/>
      <c r="D111" s="71"/>
      <c r="I111" s="24"/>
    </row>
    <row r="112" spans="1:9" ht="15.6" x14ac:dyDescent="0.3">
      <c r="A112" s="18" t="s">
        <v>64</v>
      </c>
      <c r="B112" s="10"/>
      <c r="C112" s="10"/>
      <c r="D112" s="71"/>
      <c r="E112" s="10">
        <f>SUM(E105:E110)</f>
        <v>0</v>
      </c>
      <c r="F112" s="77">
        <f>SUM(F105:F110)</f>
        <v>0</v>
      </c>
      <c r="I112" s="24"/>
    </row>
    <row r="113" spans="1:9" s="14" customFormat="1" x14ac:dyDescent="0.3">
      <c r="A113" s="19"/>
      <c r="B113" s="16"/>
      <c r="C113" s="16"/>
      <c r="D113" s="72"/>
      <c r="E113" s="15"/>
      <c r="F113" s="75"/>
      <c r="I113" s="28"/>
    </row>
    <row r="114" spans="1:9" ht="16.05" customHeight="1" x14ac:dyDescent="0.35">
      <c r="A114" s="20" t="s">
        <v>24</v>
      </c>
      <c r="B114" s="30"/>
      <c r="C114" s="10"/>
      <c r="D114" s="73"/>
      <c r="I114" s="24"/>
    </row>
    <row r="115" spans="1:9" ht="15.6" x14ac:dyDescent="0.3">
      <c r="A115" s="18" t="s">
        <v>66</v>
      </c>
      <c r="B115" s="10">
        <v>10</v>
      </c>
      <c r="C115" s="10">
        <v>5.01</v>
      </c>
      <c r="D115" s="77">
        <v>128.4</v>
      </c>
      <c r="F115" s="77">
        <f t="shared" ref="F115:F144" si="6">D115*E115</f>
        <v>0</v>
      </c>
      <c r="G115" s="38"/>
      <c r="I115" s="24"/>
    </row>
    <row r="116" spans="1:9" ht="15.6" x14ac:dyDescent="0.3">
      <c r="A116" s="18" t="s">
        <v>67</v>
      </c>
      <c r="B116" s="10">
        <v>10</v>
      </c>
      <c r="C116" s="10">
        <v>5.03</v>
      </c>
      <c r="D116" s="77">
        <v>128.4</v>
      </c>
      <c r="F116" s="77">
        <f t="shared" si="6"/>
        <v>0</v>
      </c>
      <c r="G116" s="38"/>
      <c r="I116" s="24"/>
    </row>
    <row r="117" spans="1:9" ht="15.6" x14ac:dyDescent="0.3">
      <c r="A117" s="18" t="s">
        <v>68</v>
      </c>
      <c r="B117" s="10">
        <v>10</v>
      </c>
      <c r="C117" s="10">
        <v>5.05</v>
      </c>
      <c r="D117" s="77">
        <v>128.4</v>
      </c>
      <c r="F117" s="77">
        <f t="shared" si="6"/>
        <v>0</v>
      </c>
      <c r="G117" s="38"/>
      <c r="I117" s="24"/>
    </row>
    <row r="118" spans="1:9" ht="15.6" x14ac:dyDescent="0.3">
      <c r="A118" s="18" t="s">
        <v>69</v>
      </c>
      <c r="B118" s="10">
        <v>10</v>
      </c>
      <c r="C118" s="10">
        <v>5.07</v>
      </c>
      <c r="D118" s="77">
        <v>128.4</v>
      </c>
      <c r="F118" s="77">
        <f t="shared" si="6"/>
        <v>0</v>
      </c>
      <c r="G118" s="38"/>
      <c r="I118" s="24"/>
    </row>
    <row r="119" spans="1:9" ht="15.6" x14ac:dyDescent="0.3">
      <c r="A119" s="18" t="s">
        <v>70</v>
      </c>
      <c r="B119" s="10">
        <v>10</v>
      </c>
      <c r="C119" s="10">
        <v>5.09</v>
      </c>
      <c r="D119" s="77">
        <v>128.4</v>
      </c>
      <c r="F119" s="77">
        <f t="shared" si="6"/>
        <v>0</v>
      </c>
      <c r="G119" s="38"/>
      <c r="I119" s="24"/>
    </row>
    <row r="120" spans="1:9" ht="15.6" x14ac:dyDescent="0.3">
      <c r="A120" s="18" t="s">
        <v>65</v>
      </c>
      <c r="B120" s="10">
        <v>10</v>
      </c>
      <c r="C120" s="10">
        <v>5.0199999999999996</v>
      </c>
      <c r="D120" s="77">
        <v>128.4</v>
      </c>
      <c r="F120" s="77">
        <f t="shared" si="6"/>
        <v>0</v>
      </c>
      <c r="G120" s="38"/>
      <c r="I120" s="24"/>
    </row>
    <row r="121" spans="1:9" ht="15.6" x14ac:dyDescent="0.3">
      <c r="A121" s="18" t="s">
        <v>71</v>
      </c>
      <c r="B121" s="10">
        <v>10</v>
      </c>
      <c r="C121" s="10">
        <v>5.04</v>
      </c>
      <c r="D121" s="77">
        <v>128.4</v>
      </c>
      <c r="F121" s="77">
        <f t="shared" si="6"/>
        <v>0</v>
      </c>
      <c r="G121" s="38"/>
      <c r="I121" s="24"/>
    </row>
    <row r="122" spans="1:9" ht="15.6" x14ac:dyDescent="0.3">
      <c r="A122" s="18" t="s">
        <v>72</v>
      </c>
      <c r="B122" s="10">
        <v>10</v>
      </c>
      <c r="C122" s="10">
        <v>5.0599999999999996</v>
      </c>
      <c r="D122" s="77">
        <v>128.4</v>
      </c>
      <c r="F122" s="77">
        <f t="shared" si="6"/>
        <v>0</v>
      </c>
      <c r="G122" s="38"/>
      <c r="I122" s="24"/>
    </row>
    <row r="123" spans="1:9" ht="15.6" x14ac:dyDescent="0.3">
      <c r="A123" s="18" t="s">
        <v>73</v>
      </c>
      <c r="B123" s="10">
        <v>10</v>
      </c>
      <c r="C123" s="10">
        <v>5.08</v>
      </c>
      <c r="D123" s="77">
        <v>128.4</v>
      </c>
      <c r="F123" s="77">
        <f t="shared" si="6"/>
        <v>0</v>
      </c>
      <c r="G123" s="38"/>
      <c r="I123" s="24"/>
    </row>
    <row r="124" spans="1:9" ht="15.6" x14ac:dyDescent="0.3">
      <c r="A124" s="18" t="s">
        <v>74</v>
      </c>
      <c r="B124" s="10">
        <v>10</v>
      </c>
      <c r="C124" s="35">
        <v>5.0999999999999996</v>
      </c>
      <c r="D124" s="77">
        <v>128.4</v>
      </c>
      <c r="F124" s="77">
        <f t="shared" si="6"/>
        <v>0</v>
      </c>
      <c r="G124" s="38"/>
      <c r="I124" s="24"/>
    </row>
    <row r="125" spans="1:9" ht="15.6" x14ac:dyDescent="0.3">
      <c r="A125" s="18" t="s">
        <v>75</v>
      </c>
      <c r="B125" s="10">
        <v>15</v>
      </c>
      <c r="C125" s="10">
        <v>5.1100000000000003</v>
      </c>
      <c r="D125" s="77">
        <v>219.6</v>
      </c>
      <c r="F125" s="77">
        <f t="shared" si="6"/>
        <v>0</v>
      </c>
      <c r="G125" s="38"/>
      <c r="I125" s="24"/>
    </row>
    <row r="126" spans="1:9" ht="15.6" x14ac:dyDescent="0.3">
      <c r="A126" s="18" t="s">
        <v>76</v>
      </c>
      <c r="B126" s="10">
        <v>15</v>
      </c>
      <c r="C126" s="10">
        <v>5.13</v>
      </c>
      <c r="D126" s="77">
        <v>219.6</v>
      </c>
      <c r="F126" s="77">
        <f t="shared" si="6"/>
        <v>0</v>
      </c>
      <c r="G126" s="32"/>
      <c r="I126" s="24"/>
    </row>
    <row r="127" spans="1:9" ht="15.6" x14ac:dyDescent="0.3">
      <c r="A127" s="18" t="s">
        <v>77</v>
      </c>
      <c r="B127" s="10">
        <v>15</v>
      </c>
      <c r="C127" s="10">
        <v>5.15</v>
      </c>
      <c r="D127" s="77">
        <v>219.6</v>
      </c>
      <c r="F127" s="77">
        <f t="shared" si="6"/>
        <v>0</v>
      </c>
      <c r="G127" s="32"/>
      <c r="I127" s="24"/>
    </row>
    <row r="128" spans="1:9" ht="15.6" x14ac:dyDescent="0.3">
      <c r="A128" s="18" t="s">
        <v>78</v>
      </c>
      <c r="B128" s="10">
        <v>15</v>
      </c>
      <c r="C128" s="10">
        <v>5.17</v>
      </c>
      <c r="D128" s="77">
        <v>219.6</v>
      </c>
      <c r="F128" s="77">
        <f t="shared" si="6"/>
        <v>0</v>
      </c>
      <c r="G128" s="32"/>
      <c r="I128" s="24"/>
    </row>
    <row r="129" spans="1:9" ht="15.6" x14ac:dyDescent="0.3">
      <c r="A129" s="18" t="s">
        <v>79</v>
      </c>
      <c r="B129" s="10">
        <v>15</v>
      </c>
      <c r="C129" s="35">
        <v>5.19</v>
      </c>
      <c r="D129" s="77">
        <v>219.6</v>
      </c>
      <c r="F129" s="77">
        <f t="shared" si="6"/>
        <v>0</v>
      </c>
      <c r="G129" s="32"/>
      <c r="I129" s="24"/>
    </row>
    <row r="130" spans="1:9" ht="15.6" x14ac:dyDescent="0.3">
      <c r="A130" s="18" t="s">
        <v>80</v>
      </c>
      <c r="B130" s="10">
        <v>15</v>
      </c>
      <c r="C130" s="10">
        <v>5.12</v>
      </c>
      <c r="D130" s="77">
        <v>219.6</v>
      </c>
      <c r="F130" s="77">
        <f t="shared" si="6"/>
        <v>0</v>
      </c>
      <c r="G130" s="32"/>
      <c r="I130" s="24"/>
    </row>
    <row r="131" spans="1:9" ht="15.6" x14ac:dyDescent="0.3">
      <c r="A131" s="18" t="s">
        <v>81</v>
      </c>
      <c r="B131" s="10">
        <v>15</v>
      </c>
      <c r="C131" s="10">
        <v>5.14</v>
      </c>
      <c r="D131" s="77">
        <v>219.6</v>
      </c>
      <c r="F131" s="77">
        <f t="shared" si="6"/>
        <v>0</v>
      </c>
      <c r="G131" s="32"/>
      <c r="I131" s="24"/>
    </row>
    <row r="132" spans="1:9" ht="15.6" x14ac:dyDescent="0.3">
      <c r="A132" s="18" t="s">
        <v>82</v>
      </c>
      <c r="B132" s="10">
        <v>15</v>
      </c>
      <c r="C132" s="10">
        <v>5.16</v>
      </c>
      <c r="D132" s="77">
        <v>219.6</v>
      </c>
      <c r="F132" s="77">
        <f t="shared" si="6"/>
        <v>0</v>
      </c>
      <c r="G132" s="32"/>
      <c r="I132" s="24"/>
    </row>
    <row r="133" spans="1:9" ht="15.6" x14ac:dyDescent="0.3">
      <c r="A133" s="18" t="s">
        <v>83</v>
      </c>
      <c r="B133" s="10">
        <v>15</v>
      </c>
      <c r="C133" s="10">
        <v>5.18</v>
      </c>
      <c r="D133" s="77">
        <v>219.6</v>
      </c>
      <c r="F133" s="77">
        <f t="shared" si="6"/>
        <v>0</v>
      </c>
      <c r="G133" s="32"/>
      <c r="I133" s="24"/>
    </row>
    <row r="134" spans="1:9" ht="15.6" x14ac:dyDescent="0.3">
      <c r="A134" s="18" t="s">
        <v>84</v>
      </c>
      <c r="B134" s="10">
        <v>15</v>
      </c>
      <c r="C134" s="35">
        <v>5.2</v>
      </c>
      <c r="D134" s="77">
        <v>219.6</v>
      </c>
      <c r="F134" s="77">
        <f t="shared" si="6"/>
        <v>0</v>
      </c>
      <c r="G134" s="32"/>
      <c r="I134" s="24"/>
    </row>
    <row r="135" spans="1:9" ht="15.6" x14ac:dyDescent="0.3">
      <c r="A135" s="18" t="s">
        <v>85</v>
      </c>
      <c r="B135" s="10">
        <v>20</v>
      </c>
      <c r="C135" s="10">
        <v>5.21</v>
      </c>
      <c r="D135" s="77">
        <v>316.8</v>
      </c>
      <c r="F135" s="77">
        <f t="shared" si="6"/>
        <v>0</v>
      </c>
      <c r="G135" s="32"/>
      <c r="I135" s="24"/>
    </row>
    <row r="136" spans="1:9" ht="15.6" x14ac:dyDescent="0.3">
      <c r="A136" s="18" t="s">
        <v>86</v>
      </c>
      <c r="B136" s="10">
        <v>20</v>
      </c>
      <c r="C136" s="10">
        <v>5.23</v>
      </c>
      <c r="D136" s="77">
        <v>316.8</v>
      </c>
      <c r="F136" s="77">
        <f t="shared" si="6"/>
        <v>0</v>
      </c>
      <c r="G136" s="32"/>
      <c r="I136" s="24"/>
    </row>
    <row r="137" spans="1:9" ht="15.6" x14ac:dyDescent="0.3">
      <c r="A137" s="18" t="s">
        <v>87</v>
      </c>
      <c r="B137" s="10">
        <v>20</v>
      </c>
      <c r="C137" s="10">
        <v>5.25</v>
      </c>
      <c r="D137" s="77">
        <v>316.8</v>
      </c>
      <c r="F137" s="77">
        <f t="shared" si="6"/>
        <v>0</v>
      </c>
      <c r="G137" s="32"/>
      <c r="I137" s="24"/>
    </row>
    <row r="138" spans="1:9" ht="15.6" x14ac:dyDescent="0.3">
      <c r="A138" s="18" t="s">
        <v>88</v>
      </c>
      <c r="B138" s="10">
        <v>20</v>
      </c>
      <c r="C138" s="10">
        <v>5.27</v>
      </c>
      <c r="D138" s="77">
        <v>316.8</v>
      </c>
      <c r="F138" s="77">
        <f t="shared" si="6"/>
        <v>0</v>
      </c>
      <c r="G138" s="32"/>
      <c r="I138" s="24"/>
    </row>
    <row r="139" spans="1:9" ht="15.6" x14ac:dyDescent="0.3">
      <c r="A139" s="18" t="s">
        <v>89</v>
      </c>
      <c r="B139" s="10">
        <v>20</v>
      </c>
      <c r="C139" s="10">
        <v>5.29</v>
      </c>
      <c r="D139" s="77">
        <v>316.8</v>
      </c>
      <c r="F139" s="77">
        <f t="shared" si="6"/>
        <v>0</v>
      </c>
      <c r="I139" s="24"/>
    </row>
    <row r="140" spans="1:9" ht="15.6" x14ac:dyDescent="0.3">
      <c r="A140" s="18" t="s">
        <v>90</v>
      </c>
      <c r="B140" s="10">
        <v>20</v>
      </c>
      <c r="C140" s="10">
        <v>5.22</v>
      </c>
      <c r="D140" s="77">
        <v>316.8</v>
      </c>
      <c r="F140" s="77">
        <f t="shared" si="6"/>
        <v>0</v>
      </c>
      <c r="G140" s="32"/>
      <c r="I140" s="24"/>
    </row>
    <row r="141" spans="1:9" ht="15.6" x14ac:dyDescent="0.3">
      <c r="A141" s="18" t="s">
        <v>91</v>
      </c>
      <c r="B141" s="10">
        <v>20</v>
      </c>
      <c r="C141" s="10">
        <v>5.24</v>
      </c>
      <c r="D141" s="77">
        <v>316.8</v>
      </c>
      <c r="F141" s="77">
        <f t="shared" si="6"/>
        <v>0</v>
      </c>
      <c r="G141" s="32"/>
      <c r="I141" s="24"/>
    </row>
    <row r="142" spans="1:9" ht="15.6" x14ac:dyDescent="0.3">
      <c r="A142" s="18" t="s">
        <v>92</v>
      </c>
      <c r="B142" s="10">
        <v>20</v>
      </c>
      <c r="C142" s="10">
        <v>5.26</v>
      </c>
      <c r="D142" s="77">
        <v>316.8</v>
      </c>
      <c r="F142" s="77">
        <f t="shared" si="6"/>
        <v>0</v>
      </c>
      <c r="G142" s="32"/>
      <c r="I142" s="24"/>
    </row>
    <row r="143" spans="1:9" ht="15.6" x14ac:dyDescent="0.3">
      <c r="A143" s="18" t="s">
        <v>93</v>
      </c>
      <c r="B143" s="10">
        <v>20</v>
      </c>
      <c r="C143" s="10">
        <v>5.28</v>
      </c>
      <c r="D143" s="77">
        <v>316.8</v>
      </c>
      <c r="F143" s="77">
        <f t="shared" si="6"/>
        <v>0</v>
      </c>
      <c r="G143" s="32"/>
      <c r="I143" s="24"/>
    </row>
    <row r="144" spans="1:9" ht="15.6" x14ac:dyDescent="0.3">
      <c r="A144" s="18" t="s">
        <v>94</v>
      </c>
      <c r="B144" s="10">
        <v>20</v>
      </c>
      <c r="C144" s="35">
        <v>5.3</v>
      </c>
      <c r="D144" s="77">
        <v>316.8</v>
      </c>
      <c r="F144" s="77">
        <f t="shared" si="6"/>
        <v>0</v>
      </c>
      <c r="I144" s="24"/>
    </row>
    <row r="145" spans="1:9" ht="15.6" x14ac:dyDescent="0.3">
      <c r="A145" s="18"/>
      <c r="B145" s="10"/>
      <c r="C145" s="10"/>
      <c r="D145" s="77"/>
      <c r="I145" s="24"/>
    </row>
    <row r="146" spans="1:9" ht="15.6" x14ac:dyDescent="0.3">
      <c r="A146" s="18" t="s">
        <v>25</v>
      </c>
      <c r="B146" s="10"/>
      <c r="C146" s="10"/>
      <c r="D146" s="77"/>
      <c r="E146" s="10">
        <f>SUM(E115:E144)</f>
        <v>0</v>
      </c>
      <c r="F146" s="77">
        <f>SUM(F115:F144)</f>
        <v>0</v>
      </c>
      <c r="I146" s="24"/>
    </row>
    <row r="147" spans="1:9" s="14" customFormat="1" x14ac:dyDescent="0.3">
      <c r="A147" s="19"/>
      <c r="B147" s="16"/>
      <c r="C147" s="16"/>
      <c r="D147" s="72"/>
      <c r="E147" s="15"/>
      <c r="F147" s="75"/>
      <c r="I147" s="28"/>
    </row>
    <row r="148" spans="1:9" ht="18" x14ac:dyDescent="0.35">
      <c r="A148" s="20" t="s">
        <v>4</v>
      </c>
      <c r="B148" s="30"/>
      <c r="C148" s="10"/>
      <c r="D148" s="73"/>
      <c r="I148" s="24"/>
    </row>
    <row r="149" spans="1:9" ht="15.6" x14ac:dyDescent="0.3">
      <c r="A149" s="21" t="s">
        <v>10</v>
      </c>
      <c r="B149" s="10">
        <v>25</v>
      </c>
      <c r="C149" s="10">
        <v>6.01</v>
      </c>
      <c r="D149" s="71">
        <v>97.2</v>
      </c>
      <c r="F149" s="77">
        <f>D149*E149</f>
        <v>0</v>
      </c>
      <c r="G149" s="37"/>
      <c r="I149" s="24"/>
    </row>
    <row r="150" spans="1:9" ht="15.6" x14ac:dyDescent="0.3">
      <c r="A150" s="21" t="s">
        <v>7</v>
      </c>
      <c r="B150" s="10">
        <v>45</v>
      </c>
      <c r="C150" s="10">
        <v>6.02</v>
      </c>
      <c r="D150" s="71">
        <v>224.4</v>
      </c>
      <c r="F150" s="77">
        <f>D150*E150</f>
        <v>0</v>
      </c>
      <c r="I150" s="24"/>
    </row>
    <row r="151" spans="1:9" ht="15.6" x14ac:dyDescent="0.3">
      <c r="A151" s="21" t="s">
        <v>8</v>
      </c>
      <c r="B151" s="10">
        <v>65</v>
      </c>
      <c r="C151" s="10">
        <v>6.03</v>
      </c>
      <c r="D151" s="71">
        <v>398.4</v>
      </c>
      <c r="F151" s="77">
        <f>D151*E151</f>
        <v>0</v>
      </c>
      <c r="I151" s="24"/>
    </row>
    <row r="152" spans="1:9" ht="15.6" x14ac:dyDescent="0.3">
      <c r="A152" s="21" t="s">
        <v>9</v>
      </c>
      <c r="B152" s="10">
        <v>85</v>
      </c>
      <c r="C152" s="10">
        <v>6.04</v>
      </c>
      <c r="D152" s="71">
        <v>550.79999999999995</v>
      </c>
      <c r="F152" s="77">
        <f>D152*E152</f>
        <v>0</v>
      </c>
      <c r="I152" s="24"/>
    </row>
    <row r="153" spans="1:9" x14ac:dyDescent="0.3">
      <c r="A153"/>
      <c r="B153" s="10"/>
      <c r="C153" s="10"/>
      <c r="D153" s="73"/>
      <c r="I153" s="24"/>
    </row>
    <row r="154" spans="1:9" x14ac:dyDescent="0.3">
      <c r="A154" s="22" t="s">
        <v>17</v>
      </c>
      <c r="B154" s="10"/>
      <c r="C154" s="10"/>
      <c r="D154" s="73"/>
      <c r="E154" s="10">
        <f>SUM(E149:E152)</f>
        <v>0</v>
      </c>
      <c r="F154" s="77">
        <f>SUM(F149:F152)</f>
        <v>0</v>
      </c>
      <c r="I154" s="24"/>
    </row>
    <row r="155" spans="1:9" s="14" customFormat="1" ht="15.6" x14ac:dyDescent="0.3">
      <c r="A155" s="23"/>
      <c r="B155" s="31"/>
      <c r="C155" s="16"/>
      <c r="D155" s="72"/>
      <c r="E155" s="15"/>
      <c r="F155" s="75"/>
      <c r="I155" s="28"/>
    </row>
    <row r="156" spans="1:9" ht="18" x14ac:dyDescent="0.35">
      <c r="A156" s="40" t="s">
        <v>117</v>
      </c>
    </row>
    <row r="157" spans="1:9" x14ac:dyDescent="0.3">
      <c r="A157" s="1" t="s">
        <v>118</v>
      </c>
      <c r="B157" s="2">
        <v>7</v>
      </c>
      <c r="C157" s="2">
        <v>11.01</v>
      </c>
      <c r="D157" s="78">
        <v>255</v>
      </c>
      <c r="F157" s="77">
        <f>D157*E157</f>
        <v>0</v>
      </c>
      <c r="G157" s="37"/>
    </row>
    <row r="158" spans="1:9" x14ac:dyDescent="0.3">
      <c r="A158" s="1" t="s">
        <v>119</v>
      </c>
      <c r="B158" s="2">
        <v>10</v>
      </c>
      <c r="C158" s="2">
        <v>11.02</v>
      </c>
      <c r="D158" s="78">
        <v>418.2</v>
      </c>
      <c r="F158" s="77">
        <f>D158*E158</f>
        <v>0</v>
      </c>
      <c r="G158" s="37"/>
    </row>
    <row r="159" spans="1:9" x14ac:dyDescent="0.3">
      <c r="A159" s="1" t="s">
        <v>120</v>
      </c>
      <c r="B159" s="2">
        <v>14</v>
      </c>
      <c r="C159" s="2">
        <v>11.03</v>
      </c>
      <c r="D159" s="78">
        <v>561</v>
      </c>
      <c r="F159" s="77">
        <f>D159*E159</f>
        <v>0</v>
      </c>
      <c r="G159" s="37"/>
    </row>
    <row r="160" spans="1:9" x14ac:dyDescent="0.3">
      <c r="A160" s="1" t="s">
        <v>121</v>
      </c>
      <c r="B160" s="2">
        <v>17</v>
      </c>
      <c r="C160" s="2">
        <v>11.04</v>
      </c>
      <c r="D160" s="78">
        <v>724.19999999999993</v>
      </c>
      <c r="F160" s="77">
        <f>D160*E160</f>
        <v>0</v>
      </c>
      <c r="G160" s="37"/>
    </row>
    <row r="162" spans="1:6" x14ac:dyDescent="0.3">
      <c r="A162" s="1" t="s">
        <v>122</v>
      </c>
      <c r="E162" s="10">
        <f>SUM(E157:E160)</f>
        <v>0</v>
      </c>
      <c r="F162" s="71">
        <f>SUM(F157:F160)</f>
        <v>0</v>
      </c>
    </row>
    <row r="163" spans="1:6" s="14" customFormat="1" x14ac:dyDescent="0.3">
      <c r="B163" s="15"/>
      <c r="C163" s="15"/>
      <c r="D163" s="79"/>
      <c r="E163" s="15"/>
      <c r="F163" s="75"/>
    </row>
  </sheetData>
  <sheetProtection algorithmName="SHA-512" hashValue="VrloY82r5A+lpy0K16uSISPhVKtnJZBo69QmSP3sQuCWhFjR2qNneOKPcbE8Y61AkBBU9LwELzLWNPWIPt7n5g==" saltValue="sgloiKRg/ArPN8fJgFg/qg==" spinCount="100000" sheet="1" objects="1" scenarios="1" selectLockedCells="1"/>
  <mergeCells count="4">
    <mergeCell ref="A1:D9"/>
    <mergeCell ref="G8:H8"/>
    <mergeCell ref="G7:H7"/>
    <mergeCell ref="A47:C47"/>
  </mergeCells>
  <phoneticPr fontId="9" type="noConversion"/>
  <dataValidations count="1">
    <dataValidation type="list" allowBlank="1" showInputMessage="1" showErrorMessage="1" sqref="G13:G31" xr:uid="{634EC101-5796-4DF9-8BEF-C773D66330CB}">
      <formula1>"Ja, Nein"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2022-12-17T16:35:50Z</dcterms:modified>
</cp:coreProperties>
</file>