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0" documentId="8_{4469F979-41D5-420E-8B19-3BFDCA24BD1B}" xr6:coauthVersionLast="45" xr6:coauthVersionMax="45" xr10:uidLastSave="{00000000-0000-0000-0000-000000000000}"/>
  <bookViews>
    <workbookView xWindow="-110" yWindow="-110" windowWidth="19420" windowHeight="10560" tabRatio="797" xr2:uid="{00000000-000D-0000-FFFF-FFFF00000000}"/>
  </bookViews>
  <sheets>
    <sheet name="⓪記入方法" sheetId="40" r:id="rId1"/>
    <sheet name="① 調達の内訳" sheetId="1" r:id="rId2"/>
    <sheet name="②自己資金・民間資金" sheetId="6" r:id="rId3"/>
    <sheet name="③事業費" sheetId="21" r:id="rId4"/>
    <sheet name="④管理的経費" sheetId="34" r:id="rId5"/>
    <sheet name="⑤ 直接事業費" sheetId="9" r:id="rId6"/>
    <sheet name="⑥雇用関連費" sheetId="37" r:id="rId7"/>
    <sheet name="記入不要" sheetId="35" state="hidden" r:id="rId8"/>
    <sheet name="助成システム資金計画画面イメージ" sheetId="39" r:id="rId9"/>
  </sheets>
  <definedNames>
    <definedName name="_xlnm.Print_Area" localSheetId="1">'① 調達の内訳'!$A$1:$G$27</definedName>
    <definedName name="_xlnm.Print_Area" localSheetId="2">②自己資金・民間資金!$A$1:$E$28</definedName>
    <definedName name="_xlnm.Print_Area" localSheetId="3">③事業費!$A$1:$H$21</definedName>
    <definedName name="_xlnm.Print_Area" localSheetId="4">④管理的経費!$A$1:$Q$65</definedName>
    <definedName name="_xlnm.Print_Area" localSheetId="5">'⑤ 直接事業費'!$A$1:$Q$76</definedName>
    <definedName name="_xlnm.Print_Area" localSheetId="6">⑥雇用関連費!$A$1:$T$29</definedName>
    <definedName name="_xlnm.Print_Area" localSheetId="7">記入不要!$A$1:$Q$54</definedName>
    <definedName name="_xlnm.Print_Area" localSheetId="8">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4" l="1"/>
  <c r="D19" i="21" l="1"/>
  <c r="G18" i="21"/>
  <c r="G19" i="21" s="1"/>
  <c r="F18" i="21"/>
  <c r="F19" i="21" s="1"/>
  <c r="E18" i="21"/>
  <c r="E19" i="21" s="1"/>
  <c r="D18" i="21"/>
  <c r="C18" i="21"/>
  <c r="C19" i="21" s="1"/>
  <c r="G14" i="21" l="1"/>
  <c r="C10" i="6" l="1"/>
  <c r="D88" i="39" l="1"/>
  <c r="B88" i="39"/>
  <c r="D85" i="39"/>
  <c r="B85" i="39"/>
  <c r="D159" i="39"/>
  <c r="B159" i="39"/>
  <c r="D156" i="39"/>
  <c r="B156" i="39"/>
  <c r="D126" i="39"/>
  <c r="B126" i="39"/>
  <c r="D123" i="39"/>
  <c r="B123" i="39"/>
  <c r="D55" i="39"/>
  <c r="B55" i="39"/>
  <c r="B52" i="39"/>
  <c r="D52" i="39"/>
  <c r="C8" i="21" l="1"/>
  <c r="M34" i="34"/>
  <c r="L34" i="34"/>
  <c r="I34" i="34"/>
  <c r="F34" i="34"/>
  <c r="M33" i="34"/>
  <c r="L33" i="34"/>
  <c r="I33" i="34"/>
  <c r="F33" i="34"/>
  <c r="M32" i="34"/>
  <c r="L32" i="34"/>
  <c r="I32" i="34"/>
  <c r="F32" i="34"/>
  <c r="M30" i="34"/>
  <c r="L30" i="34"/>
  <c r="I30" i="34"/>
  <c r="F30" i="34"/>
  <c r="M29" i="34"/>
  <c r="L29" i="34"/>
  <c r="I29" i="34"/>
  <c r="F29" i="34"/>
  <c r="M28" i="34"/>
  <c r="C28" i="34" s="1"/>
  <c r="L28" i="34"/>
  <c r="I28" i="34"/>
  <c r="F28" i="34"/>
  <c r="C32" i="34" l="1"/>
  <c r="P20" i="37"/>
  <c r="U20" i="37" s="1"/>
  <c r="P21" i="37"/>
  <c r="U21" i="37" s="1"/>
  <c r="P22" i="37"/>
  <c r="U22" i="37" s="1"/>
  <c r="P23" i="37"/>
  <c r="U23" i="37" s="1"/>
  <c r="P24" i="37"/>
  <c r="U24" i="37" s="1"/>
  <c r="P19" i="37"/>
  <c r="U19" i="37" s="1"/>
  <c r="P12" i="37"/>
  <c r="U12" i="37" s="1"/>
  <c r="P13" i="37"/>
  <c r="U13" i="37" s="1"/>
  <c r="P14" i="37"/>
  <c r="U14" i="37" s="1"/>
  <c r="P15" i="37"/>
  <c r="U15" i="37" s="1"/>
  <c r="P16" i="37"/>
  <c r="U16" i="37" s="1"/>
  <c r="P11" i="37"/>
  <c r="U11" i="37" s="1"/>
  <c r="O22" i="37"/>
  <c r="L22" i="37"/>
  <c r="I22" i="37"/>
  <c r="F22" i="37"/>
  <c r="O21" i="37"/>
  <c r="L21" i="37"/>
  <c r="I21" i="37"/>
  <c r="F21" i="37"/>
  <c r="O20" i="37"/>
  <c r="L20" i="37"/>
  <c r="I20" i="37"/>
  <c r="F20" i="37"/>
  <c r="O14" i="37"/>
  <c r="L14" i="37"/>
  <c r="I14" i="37"/>
  <c r="F14" i="37"/>
  <c r="O13" i="37"/>
  <c r="L13" i="37"/>
  <c r="I13" i="37"/>
  <c r="F13" i="37"/>
  <c r="O12" i="37"/>
  <c r="L12" i="37"/>
  <c r="I12" i="37"/>
  <c r="F12" i="37"/>
  <c r="F10" i="6" l="1"/>
  <c r="G12" i="21"/>
  <c r="D9" i="21"/>
  <c r="C9" i="21"/>
  <c r="G6" i="21"/>
  <c r="B91" i="39" s="1"/>
  <c r="G7" i="21"/>
  <c r="D8" i="21"/>
  <c r="L24" i="37"/>
  <c r="L23" i="37"/>
  <c r="L19" i="37"/>
  <c r="L16" i="37"/>
  <c r="L15" i="37"/>
  <c r="L11" i="37"/>
  <c r="O24" i="37" l="1"/>
  <c r="I24" i="37"/>
  <c r="F24" i="37"/>
  <c r="O23" i="37"/>
  <c r="I23" i="37"/>
  <c r="F23" i="37"/>
  <c r="O19" i="37"/>
  <c r="I19" i="37"/>
  <c r="F19" i="37"/>
  <c r="O16" i="37"/>
  <c r="I16" i="37"/>
  <c r="F16" i="37"/>
  <c r="O15" i="37"/>
  <c r="I15" i="37"/>
  <c r="F15" i="37"/>
  <c r="O11" i="37"/>
  <c r="I11" i="37"/>
  <c r="F11" i="37"/>
  <c r="C19" i="37" l="1"/>
  <c r="C25" i="37" s="1"/>
  <c r="C11" i="37"/>
  <c r="C17" i="37" s="1"/>
  <c r="E5" i="37" l="1"/>
  <c r="C26" i="37" l="1"/>
  <c r="H5" i="37"/>
  <c r="K5" i="37" s="1"/>
  <c r="M15" i="34" l="1"/>
  <c r="L15" i="34"/>
  <c r="I15" i="34"/>
  <c r="F15" i="34"/>
  <c r="M14" i="34"/>
  <c r="L14" i="34"/>
  <c r="I14" i="34"/>
  <c r="F14" i="34"/>
  <c r="M13" i="34"/>
  <c r="L13" i="34"/>
  <c r="I13" i="34"/>
  <c r="F13" i="34"/>
  <c r="N7" i="34"/>
  <c r="N6" i="34"/>
  <c r="D208" i="39" s="1"/>
  <c r="C13" i="34" l="1"/>
  <c r="E6" i="34" s="1"/>
  <c r="B205" i="39" s="1"/>
  <c r="H6" i="34"/>
  <c r="D205" i="39" s="1"/>
  <c r="C25" i="6" l="1"/>
  <c r="C20" i="6"/>
  <c r="C15" i="6"/>
  <c r="F8" i="21"/>
  <c r="E8" i="21"/>
  <c r="F15" i="6" l="1"/>
  <c r="F14" i="1"/>
  <c r="E14" i="1"/>
  <c r="C15" i="1"/>
  <c r="I27" i="35" l="1"/>
  <c r="F27" i="35"/>
  <c r="I37" i="35"/>
  <c r="F37" i="35"/>
  <c r="I47" i="35"/>
  <c r="F47" i="35"/>
  <c r="L60" i="34"/>
  <c r="M11" i="35"/>
  <c r="C26" i="6" l="1"/>
  <c r="I68" i="9"/>
  <c r="I64" i="9"/>
  <c r="F64" i="9"/>
  <c r="I63" i="9"/>
  <c r="F63" i="9"/>
  <c r="I62" i="9"/>
  <c r="F62" i="9"/>
  <c r="I48" i="9"/>
  <c r="F48" i="9"/>
  <c r="I47" i="9"/>
  <c r="F47" i="9"/>
  <c r="G5" i="21" l="1"/>
  <c r="B58" i="39" s="1"/>
  <c r="G9" i="21" l="1"/>
  <c r="G8" i="21"/>
  <c r="M17" i="9"/>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D192" i="39" s="1"/>
  <c r="C53" i="9"/>
  <c r="C50" i="9"/>
  <c r="C47" i="9"/>
  <c r="C43" i="9"/>
  <c r="K6" i="9" s="1"/>
  <c r="B192" i="39" s="1"/>
  <c r="C38" i="9"/>
  <c r="C35" i="9"/>
  <c r="C32" i="9"/>
  <c r="C28" i="9"/>
  <c r="H6" i="9" s="1"/>
  <c r="D189" i="39" s="1"/>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11" i="21"/>
  <c r="B162" i="39" s="1"/>
  <c r="G10" i="21"/>
  <c r="B129" i="39" s="1"/>
  <c r="C45" i="34" l="1"/>
  <c r="E6" i="35"/>
  <c r="C21" i="1"/>
  <c r="C25" i="1" s="1"/>
  <c r="D21" i="1"/>
  <c r="D25" i="1" s="1"/>
  <c r="H6" i="35"/>
  <c r="N6" i="35"/>
  <c r="F21" i="1"/>
  <c r="F25" i="1" s="1"/>
  <c r="C51" i="35"/>
  <c r="H5" i="9"/>
  <c r="K5" i="35"/>
  <c r="K5" i="9"/>
  <c r="C42" i="34"/>
  <c r="G13" i="21" l="1"/>
  <c r="Q5" i="35"/>
  <c r="E21" i="1"/>
  <c r="G21" i="1" s="1"/>
  <c r="F20" i="6"/>
  <c r="M17" i="34"/>
  <c r="F17" i="9" l="1"/>
  <c r="N5" i="9" l="1"/>
  <c r="E13" i="1"/>
  <c r="G13" i="1" s="1"/>
  <c r="B21" i="1" s="1"/>
  <c r="M18" i="34"/>
  <c r="E25" i="1" l="1"/>
  <c r="K6" i="35"/>
  <c r="H21" i="1"/>
  <c r="L13" i="9"/>
  <c r="L14" i="9"/>
  <c r="L15" i="9"/>
  <c r="I13" i="9"/>
  <c r="I14" i="9"/>
  <c r="I15" i="9"/>
  <c r="F13" i="9"/>
  <c r="F14" i="9"/>
  <c r="F15" i="9"/>
  <c r="M15" i="9"/>
  <c r="M14" i="9"/>
  <c r="C13" i="9" l="1"/>
  <c r="Q6" i="35"/>
  <c r="G25" i="1"/>
  <c r="E6" i="9" l="1"/>
  <c r="B189" i="39" s="1"/>
  <c r="C72" i="9"/>
  <c r="M18" i="9"/>
  <c r="M19" i="9"/>
  <c r="M20" i="9"/>
  <c r="M21" i="9"/>
  <c r="M22" i="9"/>
  <c r="M23" i="9"/>
  <c r="M24" i="9"/>
  <c r="M25" i="9"/>
  <c r="M19" i="34"/>
  <c r="C17" i="34" s="1"/>
  <c r="M20" i="34"/>
  <c r="M21" i="34"/>
  <c r="M22" i="34"/>
  <c r="M23" i="34"/>
  <c r="M24" i="34"/>
  <c r="M25"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5" i="34"/>
  <c r="I36" i="34"/>
  <c r="I37" i="34"/>
  <c r="I40" i="34"/>
  <c r="I17" i="34"/>
  <c r="F20" i="34"/>
  <c r="F21" i="34"/>
  <c r="F22" i="34"/>
  <c r="F23" i="34"/>
  <c r="F24" i="34"/>
  <c r="F25" i="34"/>
  <c r="F35" i="34"/>
  <c r="F36" i="34"/>
  <c r="F37" i="34"/>
  <c r="F40" i="34"/>
  <c r="F48" i="34"/>
  <c r="F49" i="34"/>
  <c r="F50" i="34"/>
  <c r="F18" i="34"/>
  <c r="F19" i="34"/>
  <c r="F17" i="34"/>
  <c r="C23" i="9" l="1"/>
  <c r="C20" i="9"/>
  <c r="C17" i="9"/>
  <c r="C55" i="34"/>
  <c r="C20" i="34"/>
  <c r="C23" i="34"/>
  <c r="C35" i="34"/>
  <c r="Q6" i="9"/>
  <c r="B195" i="39" s="1"/>
  <c r="C58" i="34"/>
  <c r="C38" i="34"/>
  <c r="C48" i="34"/>
  <c r="C51" i="34" s="1"/>
  <c r="C52" i="34"/>
  <c r="Q6" i="34" l="1"/>
  <c r="B211" i="39" s="1"/>
  <c r="B208" i="39"/>
  <c r="E7" i="34"/>
  <c r="C26" i="34"/>
  <c r="E5" i="34" s="1"/>
  <c r="C41" i="34"/>
  <c r="H5" i="34" s="1"/>
  <c r="E7" i="9"/>
  <c r="C26" i="9"/>
  <c r="C73" i="9"/>
  <c r="C61" i="34"/>
  <c r="N5" i="34" s="1"/>
  <c r="G14" i="1"/>
  <c r="E15" i="1"/>
  <c r="E16" i="1" s="1"/>
  <c r="F25" i="6"/>
  <c r="E5" i="9" l="1"/>
  <c r="C62" i="34"/>
  <c r="Q7" i="34" s="1"/>
  <c r="G15" i="1"/>
  <c r="G16" i="1" s="1"/>
  <c r="Q7" i="9"/>
  <c r="Q5" i="34"/>
  <c r="R5" i="34" s="1"/>
  <c r="Q5" i="9" l="1"/>
</calcChain>
</file>

<file path=xl/sharedStrings.xml><?xml version="1.0" encoding="utf-8"?>
<sst xmlns="http://schemas.openxmlformats.org/spreadsheetml/2006/main" count="446" uniqueCount="271">
  <si>
    <t>申請事業名：</t>
    <rPh sb="0" eb="2">
      <t>シンセイ</t>
    </rPh>
    <rPh sb="2" eb="4">
      <t>ジギョウ</t>
    </rPh>
    <rPh sb="4" eb="5">
      <t>メイ</t>
    </rPh>
    <phoneticPr fontId="3"/>
  </si>
  <si>
    <t>申請団体名：</t>
    <rPh sb="0" eb="2">
      <t>シンセイ</t>
    </rPh>
    <rPh sb="2" eb="4">
      <t>ダンタイ</t>
    </rPh>
    <rPh sb="4" eb="5">
      <t>メイ</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</si>
  <si>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</si>
  <si>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</si>
  <si>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</si>
  <si>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</si>
  <si>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</si>
  <si>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</si>
  <si>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</si>
  <si>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</si>
  <si>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</si>
  <si>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</si>
  <si>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</si>
  <si>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</si>
  <si>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</si>
  <si>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</si>
  <si>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</si>
  <si>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</si>
  <si>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</si>
  <si>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</si>
  <si>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</si>
  <si>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</si>
  <si>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</si>
  <si>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</si>
  <si>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</si>
  <si>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</si>
  <si>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</si>
  <si>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</si>
  <si>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</si>
  <si>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</si>
  <si>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</si>
  <si>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</si>
  <si>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</si>
  <si>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</si>
  <si>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</si>
  <si>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</si>
  <si>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</si>
  <si>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</si>
  <si>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</si>
  <si>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</si>
  <si>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</si>
  <si>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</si>
  <si>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</si>
  <si>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</si>
  <si>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</si>
  <si>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</si>
  <si>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</si>
  <si>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</si>
  <si>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</si>
  <si>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</si>
  <si>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</si>
  <si>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</si>
  <si>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</si>
  <si>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</si>
  <si>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</si>
  <si>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</si>
  <si>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</si>
  <si>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</si>
  <si>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</si>
  <si>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</si>
  <si>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</si>
  <si>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</si>
  <si>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</si>
  <si>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</si>
  <si>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</si>
  <si>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</si>
  <si>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</si>
  <si>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</si>
  <si>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</si>
  <si>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</si>
  <si>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</si>
  <si>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</si>
  <si>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</si>
  <si>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</si>
  <si>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</si>
  <si>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</si>
  <si>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</si>
  <si>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</si>
  <si>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</si>
  <si>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</si>
  <si>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</si>
  <si>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</si>
  <si>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</si>
  <si>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</si>
  <si>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</si>
  <si>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</si>
  <si>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</si>
  <si>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</si>
  <si>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</si>
  <si>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</si>
  <si>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</si>
  <si>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</si>
  <si>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</si>
  <si>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</si>
  <si>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</si>
  <si>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</si>
  <si>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</si>
  <si>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</si>
  <si>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</si>
  <si>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</si>
  <si>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</si>
  <si>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</si>
  <si>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</si>
  <si>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</si>
  <si>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</si>
  <si>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</si>
  <si>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</si>
  <si>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</si>
  <si>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</si>
  <si>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</si>
  <si>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</si>
  <si>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</si>
  <si>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</si>
  <si>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</si>
  <si>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</si>
  <si>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</si>
  <si>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</si>
  <si>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</si>
  <si>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</si>
  <si>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</si>
  <si>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</si>
  <si>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</si>
  <si>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</si>
  <si>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</si>
  <si>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</si>
  <si>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</si>
  <si>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</si>
  <si>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</si>
  <si>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</si>
  <si>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</si>
  <si>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</si>
  <si>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</si>
  <si>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</si>
  <si>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</si>
  <si>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</si>
  <si>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</si>
  <si>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</si>
  <si>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</si>
  <si>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</si>
  <si>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</si>
  <si>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</si>
  <si>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</si>
  <si>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</si>
  <si>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</si>
  <si>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</si>
  <si>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</si>
  <si>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</si>
  <si>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</si>
  <si>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</si>
  <si>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</si>
  <si>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</si>
  <si>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</si>
  <si>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</si>
  <si>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</si>
  <si>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</si>
  <si>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</si>
  <si>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</si>
  <si>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</si>
  <si>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</si>
  <si>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</si>
  <si>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</si>
  <si>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</si>
  <si>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</si>
  <si>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</si>
  <si>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</si>
  <si>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</si>
  <si>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</si>
  <si>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</si>
  <si>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</si>
  <si>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</si>
  <si>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</si>
  <si>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</si>
  <si>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</si>
  <si>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</si>
  <si>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</si>
  <si>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</si>
  <si>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</si>
  <si>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</si>
  <si>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</si>
  <si>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</si>
  <si>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</si>
  <si>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</si>
  <si>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</si>
  <si>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</si>
  <si>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</si>
  <si>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</si>
  <si>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</si>
  <si>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</si>
  <si>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</si>
  <si>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</si>
  <si>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</si>
  <si>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</si>
  <si>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</si>
  <si>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</si>
  <si>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</si>
  <si>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</si>
  <si>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</si>
  <si>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</si>
  <si>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</si>
  <si>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</si>
  <si>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</si>
  <si>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</si>
  <si>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</si>
  <si>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</si>
  <si>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</si>
  <si>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</si>
  <si>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</si>
  <si>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</si>
  <si>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</si>
  <si>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</si>
  <si>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</si>
  <si>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</si>
  <si>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</si>
  <si>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</si>
  <si>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</si>
  <si>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</si>
  <si>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</si>
  <si>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給与手当</t>
    <rPh sb="0" eb="2">
      <t>キュウヨ</t>
    </rPh>
    <rPh sb="2" eb="4">
      <t>テアテ</t>
    </rPh>
    <phoneticPr fontId="3"/>
  </si>
  <si>
    <t>人</t>
    <rPh sb="0" eb="1">
      <t>ニン</t>
    </rPh>
    <phoneticPr fontId="3"/>
  </si>
  <si>
    <t>時間</t>
    <rPh sb="0" eb="2">
      <t>ジカン</t>
    </rPh>
    <phoneticPr fontId="3"/>
  </si>
  <si>
    <t>週</t>
    <rPh sb="0" eb="1">
      <t>シュウ</t>
    </rPh>
    <phoneticPr fontId="3"/>
  </si>
  <si>
    <t>時給</t>
    <rPh sb="0" eb="2">
      <t>ジキュウ</t>
    </rPh>
    <phoneticPr fontId="9"/>
  </si>
  <si>
    <t>週毎の時間数</t>
    <rPh sb="0" eb="1">
      <t>シュウ</t>
    </rPh>
    <rPh sb="1" eb="2">
      <t>ゴト</t>
    </rPh>
    <rPh sb="3" eb="6">
      <t>ジカンスウ</t>
    </rPh>
    <phoneticPr fontId="9"/>
  </si>
  <si>
    <t>週数</t>
    <rPh sb="0" eb="1">
      <t>シュウ</t>
    </rPh>
    <rPh sb="1" eb="2">
      <t>スウ</t>
    </rPh>
    <phoneticPr fontId="9"/>
  </si>
  <si>
    <t>人数</t>
    <rPh sb="0" eb="2">
      <t>ニンズウ</t>
    </rPh>
    <phoneticPr fontId="9"/>
  </si>
  <si>
    <t>地域課題の解決を目指した中間的就労支援事業</t>
    <phoneticPr fontId="3"/>
  </si>
  <si>
    <t>新型コロナウイルスの影響により仕事を失った若者支援のためのコンソーシアム</t>
    <phoneticPr fontId="3"/>
  </si>
  <si>
    <t>事業期間（最長１年間）：</t>
    <rPh sb="0" eb="2">
      <t>ジギョウ</t>
    </rPh>
    <rPh sb="2" eb="4">
      <t>キカン</t>
    </rPh>
    <rPh sb="5" eb="7">
      <t>サイチョウ</t>
    </rPh>
    <rPh sb="8" eb="10">
      <t>ネンカン</t>
    </rPh>
    <phoneticPr fontId="3"/>
  </si>
  <si>
    <t>⑤ 直接事業費（③事業費のD)の支出明細</t>
    <rPh sb="2" eb="4">
      <t>チョクセツ</t>
    </rPh>
    <rPh sb="4" eb="7">
      <t>ジギョウヒ</t>
    </rPh>
    <rPh sb="9" eb="11">
      <t>ジギョウ</t>
    </rPh>
    <rPh sb="11" eb="12">
      <t>ヒ</t>
    </rPh>
    <rPh sb="16" eb="18">
      <t>シシュツ</t>
    </rPh>
    <rPh sb="18" eb="20">
      <t>メイサイ</t>
    </rPh>
    <phoneticPr fontId="9"/>
  </si>
  <si>
    <t>雇用関連費</t>
    <rPh sb="0" eb="2">
      <t>コヨウ</t>
    </rPh>
    <rPh sb="2" eb="4">
      <t>カンレン</t>
    </rPh>
    <rPh sb="4" eb="5">
      <t>ヒ</t>
    </rPh>
    <phoneticPr fontId="3"/>
  </si>
  <si>
    <t>う</t>
    <phoneticPr fontId="3"/>
  </si>
  <si>
    <t>⑥雇用関連費</t>
    <rPh sb="1" eb="3">
      <t>コヨウ</t>
    </rPh>
    <rPh sb="3" eb="5">
      <t>カンレン</t>
    </rPh>
    <phoneticPr fontId="9"/>
  </si>
  <si>
    <t>(1) 雇用関連費の年度別概算</t>
    <rPh sb="4" eb="6">
      <t>コヨウ</t>
    </rPh>
    <rPh sb="6" eb="8">
      <t>カンレン</t>
    </rPh>
    <rPh sb="8" eb="9">
      <t>ヒ</t>
    </rPh>
    <phoneticPr fontId="3"/>
  </si>
  <si>
    <t>雇用関連費の合計</t>
    <rPh sb="0" eb="2">
      <t>コヨウ</t>
    </rPh>
    <rPh sb="2" eb="4">
      <t>カンレン</t>
    </rPh>
    <rPh sb="4" eb="5">
      <t>ヒ</t>
    </rPh>
    <rPh sb="6" eb="8">
      <t>ゴウケイ</t>
    </rPh>
    <phoneticPr fontId="3"/>
  </si>
  <si>
    <t>(2) 雇用関連費の内訳</t>
    <rPh sb="4" eb="6">
      <t>コヨウ</t>
    </rPh>
    <rPh sb="6" eb="8">
      <t>カンレン</t>
    </rPh>
    <rPh sb="8" eb="9">
      <t>ヒ</t>
    </rPh>
    <rPh sb="10" eb="12">
      <t>ウチワケ</t>
    </rPh>
    <phoneticPr fontId="3"/>
  </si>
  <si>
    <t>2021年1月～2022年1月</t>
    <rPh sb="4" eb="5">
      <t>ネン</t>
    </rPh>
    <rPh sb="6" eb="7">
      <t>ツキ</t>
    </rPh>
    <rPh sb="12" eb="13">
      <t>ネン</t>
    </rPh>
    <rPh sb="14" eb="15">
      <t>ツキ</t>
    </rPh>
    <phoneticPr fontId="3"/>
  </si>
  <si>
    <t>ERROR表示が出る場合は、助成金申請額に占める雇用関連費が50％を下回っていますので、雇用関連費を見直してください。</t>
    <rPh sb="5" eb="7">
      <t>ヒョウジ</t>
    </rPh>
    <rPh sb="8" eb="9">
      <t>デ</t>
    </rPh>
    <rPh sb="10" eb="12">
      <t>バアイ</t>
    </rPh>
    <rPh sb="14" eb="16">
      <t>ジョセイ</t>
    </rPh>
    <rPh sb="16" eb="17">
      <t>キン</t>
    </rPh>
    <rPh sb="17" eb="19">
      <t>シンセイ</t>
    </rPh>
    <rPh sb="19" eb="20">
      <t>ガク</t>
    </rPh>
    <rPh sb="21" eb="22">
      <t>シ</t>
    </rPh>
    <rPh sb="34" eb="36">
      <t>シタマワ</t>
    </rPh>
    <rPh sb="50" eb="52">
      <t>ミナオ</t>
    </rPh>
    <phoneticPr fontId="3"/>
  </si>
  <si>
    <t>雇用関連費の割合</t>
    <rPh sb="6" eb="8">
      <t>ワリアイ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</si>
  <si>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また、雇用関連費は直接事業費に算入されます。</t>
    <rPh sb="69" eb="71">
      <t>ニュウリョク</t>
    </rPh>
    <rPh sb="75" eb="77">
      <t>コウモク</t>
    </rPh>
    <rPh sb="84" eb="86">
      <t>コウモク</t>
    </rPh>
    <rPh sb="89" eb="91">
      <t>ハイイロ</t>
    </rPh>
    <rPh sb="92" eb="94">
      <t>コウモク</t>
    </rPh>
    <rPh sb="99" eb="100">
      <t>ジョウ</t>
    </rPh>
    <rPh sb="101" eb="103">
      <t>ジドウ</t>
    </rPh>
    <rPh sb="103" eb="105">
      <t>ケイサン</t>
    </rPh>
    <rPh sb="163" eb="165">
      <t>チョクセツ</t>
    </rPh>
    <rPh sb="165" eb="167">
      <t>ジギョウ</t>
    </rPh>
    <rPh sb="167" eb="168">
      <t>ヒ</t>
    </rPh>
    <rPh sb="169" eb="171">
      <t>サンニュウ</t>
    </rPh>
    <phoneticPr fontId="3"/>
  </si>
  <si>
    <t>シート全体について</t>
    <rPh sb="3" eb="5">
      <t>ゼンタイ</t>
    </rPh>
    <phoneticPr fontId="3"/>
  </si>
  <si>
    <t>・黄色のセルは記入不要です。
・セルにロックをかけて記入しないように設定してあるシートがありますが、シートの保護パスワードは設定していないため、必要があれば、「校閲」の「保護」から保護を解除してください。
・「年度」は当年4月から翌年3月を指します。例えば、2020年度は2020年4月から2021年4月を指します。</t>
    <rPh sb="1" eb="3">
      <t>キイロ</t>
    </rPh>
    <rPh sb="7" eb="9">
      <t>キニュウ</t>
    </rPh>
    <rPh sb="9" eb="11">
      <t>フヨウ</t>
    </rPh>
    <rPh sb="26" eb="28">
      <t>キニュウ</t>
    </rPh>
    <rPh sb="34" eb="36">
      <t>セッテイ</t>
    </rPh>
    <rPh sb="54" eb="56">
      <t>ホゴ</t>
    </rPh>
    <rPh sb="62" eb="64">
      <t>セッテイ</t>
    </rPh>
    <rPh sb="72" eb="74">
      <t>ヒツヨウ</t>
    </rPh>
    <rPh sb="80" eb="82">
      <t>コウエツ</t>
    </rPh>
    <rPh sb="85" eb="87">
      <t>ホゴ</t>
    </rPh>
    <rPh sb="90" eb="92">
      <t>ホゴ</t>
    </rPh>
    <rPh sb="93" eb="95">
      <t>カイジョ</t>
    </rPh>
    <phoneticPr fontId="3"/>
  </si>
  <si>
    <t>↓</t>
    <phoneticPr fontId="3"/>
  </si>
  <si>
    <t>シート①
調達の内訳</t>
    <phoneticPr fontId="3"/>
  </si>
  <si>
    <t>・申請事業名、申請団体名、事業期間（最長１年間）を記載してください。</t>
    <rPh sb="1" eb="3">
      <t>シンセイ</t>
    </rPh>
    <rPh sb="3" eb="5">
      <t>ジギョウ</t>
    </rPh>
    <rPh sb="5" eb="6">
      <t>メイ</t>
    </rPh>
    <rPh sb="7" eb="9">
      <t>シンセイ</t>
    </rPh>
    <rPh sb="9" eb="11">
      <t>ダンタイ</t>
    </rPh>
    <rPh sb="11" eb="12">
      <t>メイ</t>
    </rPh>
    <rPh sb="25" eb="27">
      <t>キサイ</t>
    </rPh>
    <phoneticPr fontId="3"/>
  </si>
  <si>
    <t>シート②
自己資金・民間資金</t>
    <rPh sb="5" eb="7">
      <t>ジコ</t>
    </rPh>
    <rPh sb="7" eb="9">
      <t>シキン</t>
    </rPh>
    <rPh sb="10" eb="12">
      <t>ミンカン</t>
    </rPh>
    <rPh sb="12" eb="14">
      <t>シキン</t>
    </rPh>
    <phoneticPr fontId="3"/>
  </si>
  <si>
    <t>・申請事業で使用する自己資金や外部からの資金について記入例に従って記載してください。</t>
    <rPh sb="1" eb="3">
      <t>シンセイ</t>
    </rPh>
    <rPh sb="3" eb="5">
      <t>ジギョウ</t>
    </rPh>
    <rPh sb="6" eb="8">
      <t>シヨウ</t>
    </rPh>
    <rPh sb="10" eb="12">
      <t>ジコ</t>
    </rPh>
    <rPh sb="12" eb="14">
      <t>シキン</t>
    </rPh>
    <rPh sb="15" eb="17">
      <t>ガイブ</t>
    </rPh>
    <rPh sb="20" eb="22">
      <t>シキン</t>
    </rPh>
    <rPh sb="26" eb="28">
      <t>キニュウ</t>
    </rPh>
    <rPh sb="28" eb="29">
      <t>レイ</t>
    </rPh>
    <rPh sb="30" eb="31">
      <t>シタガ</t>
    </rPh>
    <rPh sb="33" eb="35">
      <t>キサイ</t>
    </rPh>
    <phoneticPr fontId="3"/>
  </si>
  <si>
    <t>シート④
管理的経費</t>
    <rPh sb="5" eb="8">
      <t>カンリテキ</t>
    </rPh>
    <rPh sb="8" eb="10">
      <t>ケイヒ</t>
    </rPh>
    <phoneticPr fontId="3"/>
  </si>
  <si>
    <t>・管理的経費の明細を記載してください。管理的経費とは、直接事業費（⑤直接事業費：欄外参照）以外の当該事業に関連する間接経費（一般管理費）で助成対象事業に要する共通経費において、一定の負担が生じている経費などです。人件費は、算出方法及び考え方を備考欄に記載してください。管理部門などの管理経費、事務所の家賃等の内訳を備考欄に記載してください。</t>
    <rPh sb="1" eb="4">
      <t>カンリテキ</t>
    </rPh>
    <rPh sb="4" eb="6">
      <t>ケイヒ</t>
    </rPh>
    <rPh sb="7" eb="9">
      <t>メイサイ</t>
    </rPh>
    <rPh sb="10" eb="12">
      <t>キサイ</t>
    </rPh>
    <phoneticPr fontId="3"/>
  </si>
  <si>
    <t>シート⑤
直接事業費</t>
    <rPh sb="5" eb="7">
      <t>チョクセツ</t>
    </rPh>
    <rPh sb="7" eb="9">
      <t>ジギョウ</t>
    </rPh>
    <rPh sb="9" eb="10">
      <t>ヒ</t>
    </rPh>
    <phoneticPr fontId="3"/>
  </si>
  <si>
    <t>・直接事業費の明細を記載してください。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t>
    <rPh sb="1" eb="3">
      <t>チョクセツ</t>
    </rPh>
    <rPh sb="3" eb="5">
      <t>ジギョウ</t>
    </rPh>
    <rPh sb="5" eb="6">
      <t>ヒ</t>
    </rPh>
    <rPh sb="7" eb="9">
      <t>メイサイ</t>
    </rPh>
    <rPh sb="10" eb="12">
      <t>キサイ</t>
    </rPh>
    <phoneticPr fontId="3"/>
  </si>
  <si>
    <t>シート⑥
雇用関連費</t>
    <rPh sb="5" eb="7">
      <t>コヨウ</t>
    </rPh>
    <rPh sb="7" eb="9">
      <t>カンレン</t>
    </rPh>
    <rPh sb="9" eb="10">
      <t>ヒ</t>
    </rPh>
    <phoneticPr fontId="3"/>
  </si>
  <si>
    <t>・雇用関連費の明細を記載してください。雇用関連費は、若者を雇用する費用で、助成額の50％以上となる必要があります。時給（地域毎の最低賃金目安）×週毎の雇用時間（事業参加時間）×事業の週数×人数の形式での記入をお願いします。法定福利費や通勤手当を含めて、時給換算ください。</t>
    <rPh sb="3" eb="5">
      <t>カンレン</t>
    </rPh>
    <rPh sb="7" eb="9">
      <t>メイサイ</t>
    </rPh>
    <rPh sb="10" eb="12">
      <t>キサイ</t>
    </rPh>
    <rPh sb="19" eb="21">
      <t>コヨウ</t>
    </rPh>
    <rPh sb="21" eb="23">
      <t>カンレン</t>
    </rPh>
    <rPh sb="23" eb="24">
      <t>ヒ</t>
    </rPh>
    <rPh sb="57" eb="59">
      <t>ジキュウ</t>
    </rPh>
    <rPh sb="60" eb="62">
      <t>チイキ</t>
    </rPh>
    <rPh sb="62" eb="63">
      <t>ゴト</t>
    </rPh>
    <rPh sb="64" eb="66">
      <t>サイテイ</t>
    </rPh>
    <rPh sb="66" eb="68">
      <t>チンギン</t>
    </rPh>
    <rPh sb="68" eb="70">
      <t>メヤス</t>
    </rPh>
    <rPh sb="72" eb="73">
      <t>シュウ</t>
    </rPh>
    <rPh sb="73" eb="74">
      <t>ゴト</t>
    </rPh>
    <rPh sb="75" eb="77">
      <t>コヨウ</t>
    </rPh>
    <rPh sb="77" eb="79">
      <t>ジカン</t>
    </rPh>
    <rPh sb="80" eb="82">
      <t>ジギョウ</t>
    </rPh>
    <rPh sb="82" eb="84">
      <t>サンカ</t>
    </rPh>
    <rPh sb="84" eb="86">
      <t>ジカン</t>
    </rPh>
    <rPh sb="88" eb="90">
      <t>ジギョウ</t>
    </rPh>
    <rPh sb="91" eb="93">
      <t>シュウスウ</t>
    </rPh>
    <rPh sb="94" eb="96">
      <t>ニンズウ</t>
    </rPh>
    <rPh sb="97" eb="99">
      <t>ケイシキ</t>
    </rPh>
    <rPh sb="101" eb="103">
      <t>キニュウ</t>
    </rPh>
    <rPh sb="105" eb="106">
      <t>ネガ</t>
    </rPh>
    <phoneticPr fontId="3"/>
  </si>
  <si>
    <t>シート③
事業費</t>
    <rPh sb="5" eb="7">
      <t>ジギョウ</t>
    </rPh>
    <rPh sb="7" eb="8">
      <t>ヒ</t>
    </rPh>
    <phoneticPr fontId="3"/>
  </si>
  <si>
    <t>・シート④管理的経費、⑤直接事業費、⑥雇用関連費は助成金、自己資金、民間資金を全て合算した総事業費の内訳明細です。このシート③にて、管理的経費、直接事業費、雇用関連費それぞれの、助成金と自己資金・民間資金の金額を年度別に記載してください。
・A助成金の管理的経費が助成金額の20％以下、雇用関連費が50％以上となっていることを確認してください。</t>
    <rPh sb="21" eb="23">
      <t>カンレン</t>
    </rPh>
    <rPh sb="25" eb="27">
      <t>ジョセイ</t>
    </rPh>
    <rPh sb="27" eb="28">
      <t>キン</t>
    </rPh>
    <rPh sb="29" eb="31">
      <t>ジコ</t>
    </rPh>
    <rPh sb="31" eb="33">
      <t>シキン</t>
    </rPh>
    <rPh sb="34" eb="36">
      <t>ミンカン</t>
    </rPh>
    <rPh sb="36" eb="38">
      <t>シキン</t>
    </rPh>
    <rPh sb="39" eb="40">
      <t>スベ</t>
    </rPh>
    <rPh sb="41" eb="43">
      <t>ガッサン</t>
    </rPh>
    <rPh sb="45" eb="49">
      <t>ソウジギョウヒ</t>
    </rPh>
    <rPh sb="50" eb="52">
      <t>ウチワケ</t>
    </rPh>
    <rPh sb="52" eb="54">
      <t>メイサイ</t>
    </rPh>
    <rPh sb="66" eb="69">
      <t>カンリテキ</t>
    </rPh>
    <rPh sb="69" eb="71">
      <t>ケイヒ</t>
    </rPh>
    <rPh sb="72" eb="74">
      <t>チョクセツ</t>
    </rPh>
    <rPh sb="74" eb="76">
      <t>ジギョウ</t>
    </rPh>
    <rPh sb="76" eb="77">
      <t>ヒ</t>
    </rPh>
    <rPh sb="78" eb="80">
      <t>コヨウ</t>
    </rPh>
    <rPh sb="80" eb="82">
      <t>カンレン</t>
    </rPh>
    <rPh sb="82" eb="83">
      <t>ヒ</t>
    </rPh>
    <rPh sb="89" eb="91">
      <t>ジョセイ</t>
    </rPh>
    <rPh sb="91" eb="92">
      <t>キン</t>
    </rPh>
    <rPh sb="93" eb="95">
      <t>ジコ</t>
    </rPh>
    <rPh sb="95" eb="97">
      <t>シキン</t>
    </rPh>
    <rPh sb="98" eb="100">
      <t>ミンカン</t>
    </rPh>
    <rPh sb="100" eb="102">
      <t>シキン</t>
    </rPh>
    <rPh sb="103" eb="105">
      <t>キンガク</t>
    </rPh>
    <rPh sb="106" eb="108">
      <t>ネンド</t>
    </rPh>
    <rPh sb="108" eb="109">
      <t>ベツ</t>
    </rPh>
    <rPh sb="110" eb="112">
      <t>キサイ</t>
    </rPh>
    <rPh sb="122" eb="124">
      <t>ジョセイ</t>
    </rPh>
    <rPh sb="124" eb="125">
      <t>キン</t>
    </rPh>
    <rPh sb="145" eb="147">
      <t>カンレン</t>
    </rPh>
    <phoneticPr fontId="3"/>
  </si>
  <si>
    <t>・助成申請金額の合計が正しいかご確認ください。</t>
    <rPh sb="1" eb="3">
      <t>ジョセイ</t>
    </rPh>
    <rPh sb="3" eb="5">
      <t>シンセイ</t>
    </rPh>
    <rPh sb="5" eb="7">
      <t>キンガク</t>
    </rPh>
    <rPh sb="8" eb="10">
      <t>ゴウケイ</t>
    </rPh>
    <rPh sb="11" eb="12">
      <t>タダ</t>
    </rPh>
    <rPh sb="16" eb="18">
      <t>カクニン</t>
    </rPh>
    <phoneticPr fontId="3"/>
  </si>
  <si>
    <t>資金計画書記入方法について</t>
    <rPh sb="0" eb="2">
      <t>シキン</t>
    </rPh>
    <rPh sb="2" eb="5">
      <t>ケイカクショ</t>
    </rPh>
    <rPh sb="5" eb="7">
      <t>キニュウ</t>
    </rPh>
    <rPh sb="7" eb="9">
      <t>ホウホウ</t>
    </rPh>
    <phoneticPr fontId="3"/>
  </si>
  <si>
    <t>申請事業に関して、助成金のみで行う事業の場合と、自己資金や外部からの資金調達となる民間資金がある事業の場合とに分けて記入方法を記載します。なお、本助成は緊急支援を目的としており、自己資金・民間資金は必須ではありませんが、ある場合はご記入ください。評価の対象となります。</t>
    <rPh sb="0" eb="2">
      <t>シンセイ</t>
    </rPh>
    <rPh sb="2" eb="4">
      <t>ジギョウ</t>
    </rPh>
    <rPh sb="5" eb="6">
      <t>カン</t>
    </rPh>
    <rPh sb="9" eb="11">
      <t>ジョセイ</t>
    </rPh>
    <rPh sb="11" eb="12">
      <t>キン</t>
    </rPh>
    <rPh sb="15" eb="16">
      <t>オコナ</t>
    </rPh>
    <rPh sb="17" eb="19">
      <t>ジギョウ</t>
    </rPh>
    <rPh sb="20" eb="22">
      <t>バアイ</t>
    </rPh>
    <rPh sb="24" eb="26">
      <t>ジコ</t>
    </rPh>
    <rPh sb="26" eb="28">
      <t>シキン</t>
    </rPh>
    <rPh sb="29" eb="31">
      <t>ガイブ</t>
    </rPh>
    <rPh sb="34" eb="36">
      <t>シキン</t>
    </rPh>
    <rPh sb="36" eb="38">
      <t>チョウタツ</t>
    </rPh>
    <rPh sb="41" eb="43">
      <t>ミンカン</t>
    </rPh>
    <rPh sb="43" eb="45">
      <t>シキン</t>
    </rPh>
    <rPh sb="48" eb="50">
      <t>ジギョウ</t>
    </rPh>
    <rPh sb="51" eb="53">
      <t>バアイ</t>
    </rPh>
    <rPh sb="55" eb="56">
      <t>ワ</t>
    </rPh>
    <rPh sb="58" eb="60">
      <t>キニュウ</t>
    </rPh>
    <rPh sb="60" eb="62">
      <t>ホウホウ</t>
    </rPh>
    <rPh sb="63" eb="65">
      <t>キサイ</t>
    </rPh>
    <rPh sb="72" eb="73">
      <t>ホン</t>
    </rPh>
    <rPh sb="73" eb="75">
      <t>ジョセイ</t>
    </rPh>
    <rPh sb="76" eb="78">
      <t>キンキュウ</t>
    </rPh>
    <rPh sb="78" eb="80">
      <t>シエン</t>
    </rPh>
    <rPh sb="81" eb="83">
      <t>モクテキ</t>
    </rPh>
    <rPh sb="116" eb="118">
      <t>キニュウ</t>
    </rPh>
    <phoneticPr fontId="3"/>
  </si>
  <si>
    <t>１．助成金のみで行う事業を申請し、この事業に関する自己資金や他の民間資金がない場合</t>
    <rPh sb="2" eb="4">
      <t>ジョセイ</t>
    </rPh>
    <rPh sb="4" eb="5">
      <t>キン</t>
    </rPh>
    <rPh sb="8" eb="9">
      <t>オコナ</t>
    </rPh>
    <rPh sb="10" eb="12">
      <t>ジギョウ</t>
    </rPh>
    <rPh sb="13" eb="15">
      <t>シンセイ</t>
    </rPh>
    <rPh sb="19" eb="21">
      <t>ジギョウ</t>
    </rPh>
    <rPh sb="22" eb="23">
      <t>カン</t>
    </rPh>
    <rPh sb="25" eb="27">
      <t>ジコ</t>
    </rPh>
    <rPh sb="27" eb="29">
      <t>シキン</t>
    </rPh>
    <rPh sb="30" eb="31">
      <t>ホカ</t>
    </rPh>
    <rPh sb="32" eb="34">
      <t>ミンカン</t>
    </rPh>
    <rPh sb="34" eb="36">
      <t>シキン</t>
    </rPh>
    <rPh sb="39" eb="41">
      <t>バアイ</t>
    </rPh>
    <phoneticPr fontId="3"/>
  </si>
  <si>
    <t>・黄色のセルは記入不要です。
・セルにロックをかけて記入しないように設定してあるシートがありますが、シートの保護パスワードは設定していないため、必要があれば、「校閲」の「保護」から保護を解除してください。
・「年度」は当年4月から翌年3月を指します。例えば、2020年度は2020年4月から2021年3月を指します。</t>
    <rPh sb="1" eb="3">
      <t>キイロ</t>
    </rPh>
    <rPh sb="7" eb="9">
      <t>キニュウ</t>
    </rPh>
    <rPh sb="9" eb="11">
      <t>フヨウ</t>
    </rPh>
    <rPh sb="26" eb="28">
      <t>キニュウ</t>
    </rPh>
    <rPh sb="34" eb="36">
      <t>セッテイ</t>
    </rPh>
    <rPh sb="54" eb="56">
      <t>ホゴ</t>
    </rPh>
    <rPh sb="62" eb="64">
      <t>セッテイ</t>
    </rPh>
    <rPh sb="72" eb="74">
      <t>ヒツヨウ</t>
    </rPh>
    <rPh sb="80" eb="82">
      <t>コウエツ</t>
    </rPh>
    <rPh sb="85" eb="87">
      <t>ホゴ</t>
    </rPh>
    <rPh sb="90" eb="92">
      <t>ホゴ</t>
    </rPh>
    <rPh sb="93" eb="95">
      <t>カイジョ</t>
    </rPh>
    <phoneticPr fontId="3"/>
  </si>
  <si>
    <t>・助成金のみで行う事業の場合、このシートは記載する内容はありません。本助成は緊急支援を目的としており、自己資金・民間資金は必須ではありませんが、評価の対象となります。</t>
    <rPh sb="1" eb="3">
      <t>ジョセイ</t>
    </rPh>
    <rPh sb="3" eb="4">
      <t>キン</t>
    </rPh>
    <rPh sb="7" eb="8">
      <t>オコナ</t>
    </rPh>
    <rPh sb="9" eb="11">
      <t>ジギョウ</t>
    </rPh>
    <rPh sb="12" eb="14">
      <t>バアイ</t>
    </rPh>
    <rPh sb="21" eb="23">
      <t>キサイ</t>
    </rPh>
    <rPh sb="25" eb="27">
      <t>ナイヨウ</t>
    </rPh>
    <rPh sb="61" eb="63">
      <t>ヒッス</t>
    </rPh>
    <phoneticPr fontId="3"/>
  </si>
  <si>
    <t>・管理的経費の明細を記載してください。管理的経費とは、⑤直接事業費以外の当該事業に関連する間接経費（一般管理費）で助成対象事業に要する共通経費において、一定の負担が生じている経費などです。人件費は、算出方法及び考え方を備考欄に記載してください。管理部門などの管理経費、事務所の家賃等の内訳を備考欄に記載してください。</t>
    <rPh sb="1" eb="4">
      <t>カンリテキ</t>
    </rPh>
    <rPh sb="4" eb="6">
      <t>ケイヒ</t>
    </rPh>
    <rPh sb="7" eb="9">
      <t>メイサイ</t>
    </rPh>
    <rPh sb="10" eb="12">
      <t>キサイ</t>
    </rPh>
    <phoneticPr fontId="3"/>
  </si>
  <si>
    <t>・雇用関連費の明細を記載してください。雇用関連費は、若者を雇用する費用で、助成額の50％以上となる必要があります。時給（地域毎の最低賃金目安）×週毎の雇用時間（事業参加時間）×事業の週数×人数の形式での記入をお願いします。法定福利費や通勤手当を含めて、時給換算ください。</t>
    <rPh sb="3" eb="5">
      <t>カンレン</t>
    </rPh>
    <rPh sb="7" eb="9">
      <t>メイサイ</t>
    </rPh>
    <rPh sb="10" eb="12">
      <t>キサイ</t>
    </rPh>
    <rPh sb="19" eb="21">
      <t>コヨウ</t>
    </rPh>
    <rPh sb="21" eb="23">
      <t>カンレン</t>
    </rPh>
    <rPh sb="57" eb="59">
      <t>ジキュウ</t>
    </rPh>
    <rPh sb="60" eb="62">
      <t>チイキ</t>
    </rPh>
    <rPh sb="62" eb="63">
      <t>ゴト</t>
    </rPh>
    <rPh sb="64" eb="66">
      <t>サイテイ</t>
    </rPh>
    <rPh sb="66" eb="68">
      <t>チンギン</t>
    </rPh>
    <rPh sb="68" eb="70">
      <t>メヤス</t>
    </rPh>
    <rPh sb="72" eb="73">
      <t>シュウ</t>
    </rPh>
    <rPh sb="73" eb="74">
      <t>ゴト</t>
    </rPh>
    <rPh sb="75" eb="77">
      <t>コヨウ</t>
    </rPh>
    <rPh sb="77" eb="79">
      <t>ジカン</t>
    </rPh>
    <rPh sb="80" eb="82">
      <t>ジギョウ</t>
    </rPh>
    <rPh sb="82" eb="84">
      <t>サンカ</t>
    </rPh>
    <rPh sb="84" eb="86">
      <t>ジカン</t>
    </rPh>
    <rPh sb="88" eb="90">
      <t>ジギョウ</t>
    </rPh>
    <rPh sb="91" eb="93">
      <t>シュウスウ</t>
    </rPh>
    <rPh sb="94" eb="96">
      <t>ニンズウ</t>
    </rPh>
    <rPh sb="97" eb="99">
      <t>ケイシキ</t>
    </rPh>
    <rPh sb="101" eb="103">
      <t>キニュウ</t>
    </rPh>
    <rPh sb="105" eb="106">
      <t>ネガ</t>
    </rPh>
    <rPh sb="111" eb="113">
      <t>ホウテイ</t>
    </rPh>
    <rPh sb="113" eb="115">
      <t>フクリ</t>
    </rPh>
    <rPh sb="115" eb="116">
      <t>ヒ</t>
    </rPh>
    <rPh sb="117" eb="119">
      <t>ツウキン</t>
    </rPh>
    <rPh sb="119" eb="121">
      <t>テアテ</t>
    </rPh>
    <rPh sb="122" eb="123">
      <t>フク</t>
    </rPh>
    <rPh sb="126" eb="128">
      <t>ジキュウ</t>
    </rPh>
    <rPh sb="128" eb="130">
      <t>カンサン</t>
    </rPh>
    <phoneticPr fontId="3"/>
  </si>
  <si>
    <t>・A.助成金の欄を記載してください。本助成は緊急支援を目的としており、B.自己資金・民間資金への記載は必要ではありませんが、自己資金の調達は評価の対象とします。
・A.助成金の欄の管理的経費についてはシート④から、直接事業費についてはシート⑤から、雇用関連費についてはシート⑥から、年度別に合計値を転記してください。
・管理的経費が助成金額の20％以下、雇用関連費が50％以上となっていることを確認してください。</t>
    <rPh sb="42" eb="44">
      <t>ミンカン</t>
    </rPh>
    <rPh sb="44" eb="46">
      <t>シキン</t>
    </rPh>
    <rPh sb="84" eb="86">
      <t>ジョセイ</t>
    </rPh>
    <rPh sb="86" eb="87">
      <t>キン</t>
    </rPh>
    <rPh sb="88" eb="89">
      <t>ラン</t>
    </rPh>
    <rPh sb="90" eb="93">
      <t>カンリテキ</t>
    </rPh>
    <rPh sb="93" eb="95">
      <t>ケイヒ</t>
    </rPh>
    <rPh sb="107" eb="109">
      <t>チョクセツ</t>
    </rPh>
    <rPh sb="109" eb="111">
      <t>ジギョウ</t>
    </rPh>
    <rPh sb="111" eb="112">
      <t>ヒ</t>
    </rPh>
    <rPh sb="124" eb="126">
      <t>コヨウ</t>
    </rPh>
    <rPh sb="126" eb="128">
      <t>カンレン</t>
    </rPh>
    <rPh sb="128" eb="129">
      <t>ヒ</t>
    </rPh>
    <rPh sb="141" eb="143">
      <t>ネンド</t>
    </rPh>
    <rPh sb="143" eb="144">
      <t>ベツ</t>
    </rPh>
    <rPh sb="145" eb="148">
      <t>ゴウケイチ</t>
    </rPh>
    <rPh sb="149" eb="151">
      <t>テンキ</t>
    </rPh>
    <rPh sb="160" eb="163">
      <t>カンリテキ</t>
    </rPh>
    <rPh sb="163" eb="165">
      <t>ケイヒ</t>
    </rPh>
    <rPh sb="166" eb="168">
      <t>ジョセイ</t>
    </rPh>
    <rPh sb="168" eb="170">
      <t>キンガク</t>
    </rPh>
    <rPh sb="174" eb="176">
      <t>イカ</t>
    </rPh>
    <rPh sb="177" eb="179">
      <t>コヨウ</t>
    </rPh>
    <rPh sb="179" eb="181">
      <t>カンレン</t>
    </rPh>
    <rPh sb="181" eb="182">
      <t>ヒ</t>
    </rPh>
    <rPh sb="186" eb="188">
      <t>イジョウ</t>
    </rPh>
    <rPh sb="197" eb="199">
      <t>カクニン</t>
    </rPh>
    <phoneticPr fontId="3"/>
  </si>
  <si>
    <t>２．自己資金や、外部からの資金調達を予定した他の民間資金を含めた事業について申請する場合</t>
    <rPh sb="22" eb="23">
      <t>ホカ</t>
    </rPh>
    <rPh sb="24" eb="26">
      <t>ミンカン</t>
    </rPh>
    <rPh sb="26" eb="28">
      <t>シキン</t>
    </rPh>
    <rPh sb="29" eb="30">
      <t>フク</t>
    </rPh>
    <rPh sb="32" eb="34">
      <t>ジギョウ</t>
    </rPh>
    <rPh sb="38" eb="40">
      <t>シンセイ</t>
    </rPh>
    <rPh sb="42" eb="44">
      <t>バアイ</t>
    </rPh>
    <phoneticPr fontId="3"/>
  </si>
  <si>
    <t>(2) 事業費の年度別概算</t>
    <rPh sb="4" eb="7">
      <t>ジギョウヒ</t>
    </rPh>
    <rPh sb="8" eb="10">
      <t>ネンド</t>
    </rPh>
    <rPh sb="10" eb="11">
      <t>ベツ</t>
    </rPh>
    <rPh sb="11" eb="13">
      <t>ガイサン</t>
    </rPh>
    <phoneticPr fontId="3"/>
  </si>
  <si>
    <t>D.事業費</t>
    <rPh sb="2" eb="5">
      <t>ジギョウヒ</t>
    </rPh>
    <phoneticPr fontId="3"/>
  </si>
  <si>
    <t>2020年度</t>
  </si>
  <si>
    <t>2021年度</t>
  </si>
  <si>
    <t>2022年度</t>
  </si>
  <si>
    <t>2023年度</t>
  </si>
  <si>
    <t>全体に占める割合</t>
    <rPh sb="0" eb="2">
      <t>ゼンタイ</t>
    </rPh>
    <rPh sb="3" eb="4">
      <t>シ</t>
    </rPh>
    <rPh sb="6" eb="8">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</si>
</sst>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9"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0"/>
      <color rgb="FFFF0000"/>
      <name val="游ゴシック"/>
      <family val="3"/>
      <charset val="128"/>
    </font>
    <font>
      <b/>
      <sz val="9"/>
      <color rgb="FFFF0000"/>
      <name val="游ゴシック"/>
      <family val="3"/>
      <charset val="128"/>
    </font>
  </fonts>
  <fills count="1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5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4" borderId="13" xfId="1" applyFont="1" applyFill="1" applyBorder="1" applyAlignment="1" applyProtection="1">
      <alignment horizontal="center" vertical="center" wrapText="1"/>
    </xf>
    <xf numFmtId="38" fontId="13" fillId="0" borderId="0" xfId="1" applyFont="1" applyFill="1" applyBorder="1" applyAlignment="1" applyProtection="1">
      <alignment horizontal="center" vertical="center" shrinkToFit="1"/>
      <protection locked="0"/>
    </xf>
    <xf numFmtId="0" fontId="2" fillId="0" borderId="13" xfId="0" applyFont="1" applyBorder="1" applyProtection="1">
      <alignment vertical="center"/>
      <protection locked="0"/>
    </xf>
    <xf numFmtId="38" fontId="13" fillId="0" borderId="4" xfId="1" applyFont="1" applyFill="1" applyBorder="1" applyAlignment="1" applyProtection="1">
      <alignment horizontal="justify" vertical="center" shrinkToFit="1"/>
    </xf>
    <xf numFmtId="38" fontId="26" fillId="0" borderId="2" xfId="1" applyNumberFormat="1" applyFont="1" applyFill="1" applyBorder="1" applyAlignment="1" applyProtection="1">
      <alignment horizontal="center" vertical="center"/>
      <protection locked="0"/>
    </xf>
    <xf numFmtId="38" fontId="13" fillId="0" borderId="0" xfId="1" applyFont="1" applyFill="1" applyBorder="1" applyAlignment="1" applyProtection="1">
      <alignment horizontal="center" vertical="center" shrinkToFit="1"/>
      <protection locked="0"/>
    </xf>
    <xf numFmtId="38" fontId="13" fillId="2" borderId="0" xfId="1" applyFont="1" applyFill="1" applyBorder="1" applyAlignment="1" applyProtection="1">
      <alignment vertical="center" wrapText="1"/>
      <protection locked="0"/>
    </xf>
    <xf numFmtId="0" fontId="35" fillId="0" borderId="0" xfId="0" applyFont="1" applyProtection="1">
      <alignment vertical="center"/>
      <protection locked="0"/>
    </xf>
    <xf numFmtId="38" fontId="13" fillId="0" borderId="0" xfId="1" applyFont="1" applyFill="1" applyBorder="1" applyAlignment="1" applyProtection="1">
      <alignment horizontal="center" vertical="center" shrinkToFit="1"/>
      <protection locked="0"/>
    </xf>
    <xf numFmtId="177" fontId="47" fillId="0" borderId="0" xfId="2" applyNumberFormat="1" applyFont="1" applyFill="1" applyBorder="1" applyAlignment="1" applyProtection="1">
      <alignment horizontal="center" vertical="center"/>
      <protection locked="0"/>
    </xf>
    <xf numFmtId="177" fontId="48" fillId="0" borderId="0" xfId="2" applyNumberFormat="1" applyFont="1" applyFill="1" applyBorder="1" applyAlignment="1" applyProtection="1">
      <alignment horizontal="center" vertical="center"/>
      <protection locked="0"/>
    </xf>
    <xf numFmtId="0" fontId="0" fillId="0" borderId="1" xfId="0" applyBorder="1">
      <alignment vertical="center"/>
    </xf>
    <xf numFmtId="0" fontId="0" fillId="0" borderId="1" xfId="0" applyBorder="1" applyAlignment="1">
      <alignment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1" xfId="0" applyBorder="1" applyAlignment="1">
      <alignment horizontal="center" vertical="center" wrapText="1"/>
    </xf>
    <xf numFmtId="0" fontId="30" fillId="0" borderId="25" xfId="0" applyFont="1" applyBorder="1">
      <alignment vertical="center"/>
    </xf>
    <xf numFmtId="0" fontId="0" fillId="0" borderId="25" xfId="0" applyBorder="1" applyAlignment="1">
      <alignment vertical="center" wrapText="1"/>
    </xf>
    <xf numFmtId="0" fontId="0" fillId="0" borderId="0" xfId="0" applyAlignment="1">
      <alignment vertical="center" wrapText="1"/>
    </xf>
    <xf numFmtId="0" fontId="25" fillId="0" borderId="0" xfId="0" applyFont="1">
      <alignment vertical="center"/>
    </xf>
    <xf numFmtId="0" fontId="0" fillId="0" borderId="0" xfId="0" applyAlignment="1">
      <alignment horizontal="left" vertical="center"/>
    </xf>
    <xf numFmtId="38" fontId="21" fillId="15" borderId="1" xfId="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0" fontId="21" fillId="0" borderId="1" xfId="0" applyFont="1" applyBorder="1" applyAlignment="1">
      <alignment horizontal="center" vertical="center" wrapText="1"/>
    </xf>
    <xf numFmtId="0" fontId="37" fillId="3" borderId="10" xfId="0" applyFont="1" applyFill="1" applyBorder="1" applyAlignment="1">
      <alignment horizontal="center" vertical="center"/>
    </xf>
    <xf numFmtId="176" fontId="26" fillId="3" borderId="1" xfId="0" applyNumberFormat="1" applyFont="1" applyFill="1" applyBorder="1" applyAlignment="1">
      <alignment horizontal="center" vertical="center"/>
    </xf>
    <xf numFmtId="0" fontId="21" fillId="0" borderId="1" xfId="0" applyFont="1" applyBorder="1" applyAlignment="1">
      <alignment horizontal="left" vertical="center" wrapText="1"/>
    </xf>
    <xf numFmtId="0" fontId="47"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47" fillId="0" borderId="0" xfId="0" applyFont="1" applyAlignment="1" applyProtection="1">
      <alignment horizontal="center" vertical="center" wrapText="1"/>
      <protection locked="0"/>
    </xf>
    <xf numFmtId="0" fontId="0" fillId="0" borderId="0" xfId="0" applyAlignment="1">
      <alignment horizontal="left" vertical="center" wrapText="1"/>
    </xf>
    <xf numFmtId="0" fontId="8" fillId="0" borderId="3" xfId="0" applyFont="1" applyBorder="1" applyAlignment="1" applyProtection="1">
      <alignment horizontal="left" vertical="center" shrinkToFit="1"/>
      <protection locked="0"/>
    </xf>
    <xf numFmtId="0" fontId="0" fillId="0" borderId="3" xfId="0" applyBorder="1" applyAlignment="1">
      <alignment horizontal="left" vertical="center" shrinkToFit="1"/>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0" fillId="0" borderId="3" xfId="0"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0" fontId="0" fillId="0" borderId="9" xfId="0" applyBorder="1" applyAlignment="1">
      <alignment vertical="center"/>
    </xf>
    <xf numFmtId="0" fontId="0" fillId="0" borderId="7" xfId="0"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17" fillId="8" borderId="1"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5" fillId="2" borderId="1" xfId="1" applyFont="1" applyFill="1" applyBorder="1" applyAlignment="1" applyProtection="1">
      <alignment horizontal="center" vertical="center"/>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6" fillId="7" borderId="0" xfId="0" applyFont="1" applyFill="1" applyBorder="1" applyAlignment="1" applyProtection="1">
      <alignment horizontal="left"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19050</xdr:colOff>
      <xdr:row>12</xdr:row>
      <xdr:rowOff>12700</xdr:rowOff>
    </xdr:from>
    <xdr:to>
      <xdr:col>5</xdr:col>
      <xdr:colOff>869950</xdr:colOff>
      <xdr:row>13</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13</xdr:row>
      <xdr:rowOff>12700</xdr:rowOff>
    </xdr:from>
    <xdr:to>
      <xdr:col>5</xdr:col>
      <xdr:colOff>869950</xdr:colOff>
      <xdr:row>14</xdr:row>
      <xdr:rowOff>0</xdr:rowOff>
    </xdr:to>
    <xdr:cxnSp macro="">
      <xdr:nvCxnSpPr>
        <xdr:cNvPr id="4" name="直線コネクタ 3">
          <a:extLst>
            <a:ext uri="{FF2B5EF4-FFF2-40B4-BE49-F238E27FC236}">
              <a16:creationId xmlns:a16="http://schemas.microsoft.com/office/drawing/2014/main" id="{92988B5A-FFC1-41C7-AEA5-E3369D702256}"/>
            </a:ext>
          </a:extLst>
        </xdr:cNvPr>
        <xdr:cNvCxnSpPr/>
      </xdr:nvCxnSpPr>
      <xdr:spPr>
        <a:xfrm>
          <a:off x="2244090" y="37084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79374</xdr:rowOff>
    </xdr:from>
    <xdr:to>
      <xdr:col>23</xdr:col>
      <xdr:colOff>211667</xdr:colOff>
      <xdr:row>26</xdr:row>
      <xdr:rowOff>28221</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37278" y="2788707"/>
          <a:ext cx="4861278" cy="497240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直接事業費（⑤直接事業費：欄外参照）以外の当該事業に関連する間接経費（一般管理費）で助成対象事業に要する共通経費において、一定の負担が生じている経費などです。人件費の場合は、算出方法及び考え方を備考欄に記載してください。管理部門などの管理経費、事務所の家賃等の内訳を備考欄に記載してください。</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103909</xdr:colOff>
      <xdr:row>1</xdr:row>
      <xdr:rowOff>207818</xdr:rowOff>
    </xdr:from>
    <xdr:to>
      <xdr:col>24</xdr:col>
      <xdr:colOff>497632</xdr:colOff>
      <xdr:row>20</xdr:row>
      <xdr:rowOff>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2521" y="581042"/>
          <a:ext cx="4499193" cy="591928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535709</xdr:colOff>
      <xdr:row>0</xdr:row>
      <xdr:rowOff>284017</xdr:rowOff>
    </xdr:from>
    <xdr:to>
      <xdr:col>25</xdr:col>
      <xdr:colOff>639618</xdr:colOff>
      <xdr:row>8</xdr:row>
      <xdr:rowOff>455083</xdr:rowOff>
    </xdr:to>
    <xdr:sp macro="" textlink="">
      <xdr:nvSpPr>
        <xdr:cNvPr id="2" name="正方形/長方形 1">
          <a:extLst>
            <a:ext uri="{FF2B5EF4-FFF2-40B4-BE49-F238E27FC236}">
              <a16:creationId xmlns:a16="http://schemas.microsoft.com/office/drawing/2014/main" id="{1CB6639C-2489-41A5-A48A-F85448CBB47A}"/>
            </a:ext>
          </a:extLst>
        </xdr:cNvPr>
        <xdr:cNvSpPr/>
      </xdr:nvSpPr>
      <xdr:spPr>
        <a:xfrm>
          <a:off x="16855209" y="284017"/>
          <a:ext cx="3543492" cy="311323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雇用関連費は、若者を雇用する費用で、助成額の</a:t>
          </a:r>
          <a:r>
            <a:rPr kumimoji="1" lang="en-US" altLang="ja-JP" sz="2000">
              <a:solidFill>
                <a:sysClr val="windowText" lastClr="000000"/>
              </a:solidFill>
            </a:rPr>
            <a:t>50</a:t>
          </a:r>
          <a:r>
            <a:rPr kumimoji="1" lang="ja-JP" altLang="en-US" sz="2000">
              <a:solidFill>
                <a:sysClr val="windowText" lastClr="000000"/>
              </a:solidFill>
            </a:rPr>
            <a:t>％以上となる必要があり、法定福利費や保険料、通勤手当を含むことができます。資金計画では時間単価に上記の合算を計上ください。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85A52510-784C-4B70-BA7E-C97E40206E6C}"/>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AE8C271D-6347-4E8E-8F5A-EB363C53D079}"/>
            </a:ext>
          </a:extLst>
        </xdr:cNvPr>
        <xdr:cNvSpPr txBox="1"/>
      </xdr:nvSpPr>
      <xdr:spPr>
        <a:xfrm>
          <a:off x="11911753" y="670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12BE9D04-FEB0-4498-AB9D-C7E58453B64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101756BC-1115-4277-97A5-FB149377A57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F5AF482E-6653-4C42-892F-CA12FAE69DF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A095031C-AFAC-4C77-BF98-753BFAD2F8F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D88D643E-71AE-46BF-B380-B89083536EB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E9608DAC-0528-4A2F-9529-9810642386B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97B546D2-3536-4CB2-8263-D1C3ED5E910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A8FCA22B-6637-4761-BC8F-16C1885E954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30AACFE9-A570-494A-BA69-188EBBFE8E8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BE79FDC1-72D4-4A22-9F9C-3A709A6C2F3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CDDE3BC9-DF33-49A8-9E48-2147744C022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D904D010-293A-46E7-AA5F-ECD05909A8C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F4003FDC-D0C5-4A8B-A4F2-1DC3D6C6083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1CE9F7E5-0614-4448-9251-0081ABDB0EB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FB146EA5-BE34-4040-B1C9-B5F7D7AA357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AB0C0C78-0D50-47A8-8820-11CACE2FC31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CA872BE9-C732-4A50-8690-A001C354326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DA982848-52F3-455F-9ED7-CB12745261D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362921DB-1132-432B-BCFC-A955E760D0B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85EDBC96-D59F-4DD2-9F7B-0DE3D3219E6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FDE3E116-05E8-47B4-8CB7-36AD4C5D442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0CA14B9C-BC09-4076-BA7E-680F2D50DE1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8D4EA132-F961-45C5-97BC-E4694634391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268DA2C5-5EDC-4811-9B6A-21A655306A4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E972041C-F072-42AD-8465-5E55A969388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1FAEF0E2-7719-4ABF-A01F-703166C791E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C4138196-97C7-4002-B2BE-05C23592F5E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A8DD32D8-AD28-414C-BF75-85B1CA8555F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3F3CB723-941E-4E50-A7CE-54355A9B47D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9215783A-88BC-470B-814B-D9BDC2F3DA1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F8DC1FF5-67F7-4A82-B3A0-2B12B7FDADA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3284F789-AC2F-4412-9CFC-0350D4D6B0D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FDC55808-85A5-4EAC-9850-E97A6CDFF8A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43491DBD-FC47-419C-BCE2-342A4E0A46B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C1121827-B2F5-49E6-BADD-F451BB54E99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C7642131-239E-45EB-A35C-3EA50FD41DD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CDC149DE-68CB-46CD-A922-C8944469D84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FC7F13F8-5984-4DD1-A6AE-5C260647FFF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F24B05B-5B61-4AF8-B82D-0ED1CD256E4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94EA5E36-343A-414A-AF01-4734CBEA8CE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9AC9BB13-8821-443A-8268-9811ACC88E7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12BDDDA-C143-4025-A2E3-D1C414E91B9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EBFF5BE8-2B49-4F42-9E48-498178E24B7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180B03EF-EFF3-4F88-B459-E9DE3F11B42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9DE6B599-EC0A-4DCF-8878-1B102DFE46E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5D6E8916-BE50-4164-BEE1-D73BF0578C2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AB26B770-61E0-4C32-9A34-E0FDB13D6DF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7F706F0-7181-463F-839A-6CC05AB7D5E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BAEDEF8B-8FA5-4BDC-B8D9-3F42961A01F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B9AF9F37-3F71-4856-8E02-FF077CCE387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E63B6843-6C02-4D6D-8B87-A90796BD33A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A97F17CB-0CB8-412E-9959-C4448AD0DD4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D1A095BB-22C2-4254-AE5B-732F480C619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D63A24CA-44A7-4681-825A-6A5AD2F0D69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A601F3EE-4BDA-43C2-AA08-557442F791B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B5B65E5D-9F2C-4626-B6E5-72AEB07B448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32B04419-1781-4C88-AE74-01D4ACF69B3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A6F7577D-6247-40BF-A445-8D0034A12D7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10EBEE39-4F81-4783-8661-2429A2372C1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1D8E09DD-7EC4-47ED-85B6-B1CF2D1B269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01259A74-06E5-4825-8DC4-EB08BED8FA1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B89F8DF5-A31B-411C-9206-B832A8B80D3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659B294-47EE-4CED-9023-D808F062394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93F8D19C-CF6B-47FB-AEA5-2EFE2F8001B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7EB819AB-6718-4140-BDD4-1E9504C2BF0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5189663D-0D8B-4F41-817B-EC09613C8E0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A3A7FEDB-A30A-4048-AE84-277BE5B8FC1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6FA570A5-7D21-48B3-94AF-E747A30E5D6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CE792A8B-6E8D-458F-9146-FF0787273E9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2AE6810B-ABCF-440F-BB69-3646675A318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94DAECDA-F263-4850-8D92-19D45A0C2AF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0E2235F5-E88A-41AB-9DC7-51EE4A950DE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F15DB97D-6B23-44F1-A0AF-9F9D7C08AF2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2232856C-553A-41FC-863E-CD384BD8CBA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D8F9E2CB-E49F-4958-9B43-EFFB1EE8A7C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4F6F92F9-EB0A-4DCD-AA4D-06F5EEEB987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2E75876A-4C9E-4DB3-A664-9B4262424EF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CEEB2DCE-48C9-4641-A7E9-03B619F6948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DAC584C8-13C8-46EE-A397-B2BD900964F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C4438434-69E7-4845-B6F4-44D3F00ED9D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1DB0E413-63DD-4C14-8D45-13F5EB8499A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BA136D47-A105-47DD-978B-0264ECDB285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C1051DC0-F4BD-4C7A-8CEC-A5FF1498DE3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726CCFA8-2D76-4C80-9191-A50A3121B5A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1AE49713-2CCE-4989-B237-2016FB60939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D1A963A7-0B3B-4647-8DBF-583167E526C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2B32A450-DA1F-46EF-92F9-DD24C756F1C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556C318B-7424-430A-8E5B-34E1FDD1C81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496116F-A58D-4CA6-9D96-F4E8B7C1D3C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9E965D78-7117-40B5-81CA-C9265FF0197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35ED8ECD-144E-4423-99F1-9133AE2A130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F8F7B9CE-A474-4F5C-90E3-834990038A1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7C161680-97E2-4D49-8DCF-528636ED718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6657FFBD-AAA8-4210-B8C0-15A767F6415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31C81AB6-75B6-4521-AD9E-7BE37C1697D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FDD0CB33-65BB-48E3-BF12-C9F1A7D6CBF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574E51F5-894B-4577-A0FE-B9C906C7A70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85451CB9-EA61-44CF-A5F7-2FB8B55198F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0899614-D90C-4610-B0A5-52603A793D4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1DACC3EF-F753-4D1B-B865-325587CF5C2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7334E7F2-544D-4AA5-8BF3-7EF12D5F4E7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8691218A-030F-44BA-858A-C2331BAC299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3A52FA36-704A-49CC-8F7F-95864C85B31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44E91923-4B18-4753-A7F3-342FA2C1E4B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8C00951A-602E-455C-BD57-98F90F5B613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EA2E1A75-8B35-4FF6-903C-11B1E3083B2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DDED648-766E-4531-A6EF-5A8E2069B41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77356881-A5DF-4113-87DD-317D5EB127D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11B52A89-2CBD-4A16-AE39-5373F6A70AD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6182C3BD-CF9F-4985-AA29-2D34C7F0DA9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8050DEB1-42F1-4EFC-8B14-275C3D57B6B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17ABE7DE-91F5-427A-883A-A26D0BF7B26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CFBE262C-A2B3-4FE0-A45E-A42E145E41C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515546D0-23C5-49AB-8859-1D3716D480A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C0384DA6-ED85-42FA-B9CD-2BD144656F8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B7229898-483A-4F7C-96A3-FAEC5EA83C3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377A08A9-4653-43A2-A716-F6118EEC2CE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8CBC3DDF-27D4-4C57-88DF-24E408E49E3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8F9FC6FE-9BED-4CA6-830C-4382E9BB662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CD931573-282B-481B-AD47-00BB0BAD91B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6414FA37-791C-4548-9335-2185A8E75A3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0E0BA6A5-F004-4E8F-BE7E-FD599554BDA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5AB45D9D-B2FB-471C-81D7-B96E3671CF7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D09C6DC9-95C9-42FA-8A45-4732ED83323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6391FD0F-BFB0-4354-8E4C-CC882325935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E7E786AC-5E10-490D-920C-AF741D8E33D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10065F75-8FAF-49F3-A7F3-C79DD470AE5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C7003D6F-D349-4D7D-AB9D-63CB0611BF2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27311F9A-27C6-4E3E-B40A-DC684E6C8A9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EBEBEBC6-DE0E-49C6-98D5-15A9DB210D3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A708C724-087F-4F7B-87F0-C08AF4CFC67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2EFDF8C1-267D-4E14-8D37-5CD01A273A0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6CDB7198-0DC4-4DAB-821E-30D37C4F48F7}"/>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3BFB442B-3D40-4817-83FF-6AA7AFE1B5A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BA5FE7B8-421C-4CB2-89E1-E26EB3155F4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BF2B795F-00DC-467F-A5F4-390BCB7D210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6078071A-70D2-40BC-B113-1296388A56E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8A6A277F-2B88-4497-9E7F-CF37A14D966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1CE380DD-5D97-4903-B70D-FC5B42174DD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EAC86C8B-4DC7-4D3D-9051-E5235E813F5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DCA92CC8-38EB-4B5C-82CB-BED74FAADF9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4A341304-795E-4395-B3D7-32586156F17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B1CD20F4-5C02-4C11-AFCC-9DEBD346CE7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B825EFFC-0CD9-4BE9-83E4-4F24E19FAAA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3DF55889-B1E1-40F0-9024-15E386A6833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DF75EBE1-DF66-4FA8-AF3B-D91338B3720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0A147B83-35C7-40BA-9FC9-7B85DFAB4EA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E7A52C22-099A-4D2B-AF15-4CB60F8C24C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74D190D7-B186-473A-A02E-C3C6A42789B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68FD7D22-21B5-4143-8E65-D548F43E28C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4C92377A-9AC6-4B1A-829B-62FC2B954BF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144004F4-0DAC-43B6-BB2B-A10E6D9F402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A2468F46-54C9-44BF-96FF-CBA26186002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B3BCA290-D84E-4203-B844-5BA123D6D48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7792805F-3A84-4AED-886F-5DCD55562F2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BD51628F-2F03-4827-BAB7-B7D1A51D8A4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7BA19506-46E3-4405-9798-4696397C31C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675FE1B9-5DB7-4603-9F74-5E30C464093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FB9AD1FE-DA9D-4966-8B10-21EEA3161978}"/>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9B282072-D743-4595-AF39-B60FCD1D8F9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B33D47D1-94F5-4ACC-B37F-1A9D704B0C8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29E901AA-6042-4688-9215-14E2A9F0614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F36CE1A5-F5FA-4A5D-86B3-ED7AB3B89EE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58F91B3C-7B0D-4E5A-834B-8312CAACD49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33007E68-0384-4647-A214-EBB077AC103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633408A6-D10F-4CAE-B7E7-1C493D2EED2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4E3619BB-43C2-4299-86D1-DE6E80E1D15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B70BC7C1-ABA5-40FF-BEEF-73548C474D0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E847887E-DA47-4757-9703-68086B30DF4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5723A83A-37CE-4663-B731-9DAB970A2B4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695D4AF-DC11-4F44-959C-19F67E0FEB6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64BECEAA-5DD9-448F-B53A-5EDE430B68D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C1B00CB6-85F2-480A-81E5-F07B1325F56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FAE5B9F7-2945-4715-B1C2-C90D6D25CB0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1B13291B-86C2-48F1-B30E-33BDDF1793F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A6A8B970-C4C2-49C7-B539-C02FF4CD1CB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602B48BB-646D-447D-8AAC-3D439E1BB89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ACDEC2DF-8A1A-4C76-9595-2C6A76B3423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9A06CF15-8943-4272-A76C-095082BF4E1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0F112F64-D895-47D7-9453-86A06053728C}"/>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7BFD16B1-137C-4A03-A48F-53E87A77D4B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08F99761-A477-4D12-9159-27B6A88A2B4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B3DD6538-7C27-45DE-BF88-C8FD7AF85AB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76DD0790-4863-4BE3-8BB2-C699A36C567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66E00F9E-510C-4A54-B38C-289439B79FD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88134FFD-9D3A-41CA-84FF-1118A7C0F36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D1719C57-451C-47FF-982F-E646C723E56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FAAE0E9E-5ED7-42F5-AE16-C6A237A0618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1F124CB8-62C9-4A7D-8DFE-189BBD8A824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5EC35F7-737C-46D2-9027-317463D3160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4288F964-AC81-4489-BEEB-99E3964717D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54BB4434-A9AD-4500-8011-BE14FE89175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754A83A1-6141-4F25-A8D5-5DC1A8122D3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848CC749-2DF4-4898-9413-AB55C1EC7AA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AA659FAD-43B8-4C14-8F8E-4AC91F71ABF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093904F3-6084-45C0-AEB9-06330E438EF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0FA016C7-6BAD-4E93-BB9A-404FAAFE8065}"/>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C3B08F5E-E6EE-41E3-8B63-9B54C615B9FF}"/>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47CE999D-8B8D-4A70-8B04-32CC8D2F809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CD6D4D29-F11A-432A-8311-A4D196814E7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DDAC7954-8878-448B-93E0-71582109F0B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AFAF9738-CD52-4F04-A2E6-3165CB77B69B}"/>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B524264D-8E2A-4BB8-9708-C0B11CA5C00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36A46E4-7C42-4FE4-9635-E395FB611CA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4E2ADC62-5D78-492B-A8F2-E219CD2B823A}"/>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A769A7A8-E1A8-4205-B4FC-860342F482CE}"/>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EC75A47F-A78A-4BC0-9EDE-C258619861D9}"/>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99938C38-E965-49F3-A1D7-F3F865E832D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CD311C26-E0DC-4F88-BADC-4B09A6DA193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CCE793FF-DB64-4899-8985-27C9804D6F00}"/>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4D20AE31-D22A-48EE-9048-F8ACBC2BDB23}"/>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0ED4814E-0511-447B-87FC-6ABB0EE22AB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D9BA4FBF-BD9D-4569-AF8B-3B8278FEC77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2D6D0278-F962-4FAD-802F-586FFEFFBDAD}"/>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5CAD002C-1571-44EF-A86D-AEA7F4CCD95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E050195F-BF52-4B69-96E4-B0DBA2F1480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8DA8AAA2-7625-4105-B021-B6CF6FFD1F47}"/>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9CA8D8EA-D96A-42F6-AA18-90F4DD322A24}"/>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535ED4BF-8B9D-4422-9440-A9FBFDD41C01}"/>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A9CDD349-ACE2-4BF7-930B-0F8BE0858822}"/>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A35F5E63-1577-420D-855E-1D5416904DD6}"/>
            </a:ext>
          </a:extLst>
        </xdr:cNvPr>
        <xdr:cNvSpPr txBox="1"/>
      </xdr:nvSpPr>
      <xdr:spPr>
        <a:xfrm>
          <a:off x="11911753" y="38717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F8E7F31C-E236-443F-9F60-7884E777782C}"/>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835FBB12-71D1-4FAA-93CC-E3F000F3C4A4}"/>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7868F0F1-CD00-4936-B2CE-58CE26EDF321}"/>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4FA22631-B816-4BD8-83FE-9F3A8DEB9642}"/>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DD7C98B9-624D-46DA-B6D3-F1236CDBFB6B}"/>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C14D7E8F-215B-4294-9F7D-86D0EDDF8FCB}"/>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1A87B99C-765C-4884-90F4-7740B1B88ADF}"/>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7E04BB55-1AB0-463A-8A23-95E237C3C1A4}"/>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CB2EAC59-C088-4F3B-9CA1-5441DA38A559}"/>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5D0C6DED-070C-4938-BA55-D6B1FF0E5EDE}"/>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43F7E2C4-B7AD-442F-AD8D-929A02BA9F4B}"/>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4ED4C689-B425-49D9-B8F7-DBCC39A86511}"/>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E4A7DCA8-4335-4C40-8893-20BF9C032EF2}"/>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16E34250-F2A8-46A6-89E3-ACE5A4ABFC29}"/>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AC4CDAAE-3C90-4977-80CA-CEBD1D1CB724}"/>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1D55FAB2-B56B-42B3-B45F-93212B1CB5AF}"/>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E8E2679C-B7F8-4F9D-A936-A15A4E73534C}"/>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BEAA80DA-D8D4-441E-B178-164C757F038C}"/>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FA984B7A-F9EB-4679-BC89-2BA658C8CB56}"/>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88E9F57D-94F6-4BCB-9DBE-1EB4B016FD5E}"/>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27D05FB9-1D70-4427-8620-EB3C515CA711}"/>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09D6672B-B74B-4972-A0D3-9718ECE0FCA4}"/>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C7DB550F-D38E-4F93-90CC-9058C845EFD8}"/>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6419CA22-9F8D-43EF-969A-6887C7F8C784}"/>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B37AD62F-B6E6-431C-BE06-E349DF27494C}"/>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C227ECEC-58E2-4B58-B9DA-87E4572D9DA4}"/>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3B0B44DC-5B6F-45B0-9568-D193BB155791}"/>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10645115-5066-4F3C-A073-9F60079DDBCA}"/>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FE5D53D0-7274-43B8-AE5C-60FE826D771B}"/>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82AD3F6F-25C1-4923-BEF8-E866B134EA7F}"/>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C1ACC40B-CA4A-4C1F-8A9D-D427AC74443D}"/>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11108873-5E4D-4C82-AA95-C02B3681D50A}"/>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42697938-45F1-4769-A0DC-FEF523BAE932}"/>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48807228-CC77-4C5B-83C4-95780345B503}"/>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AD6B9AC4-E209-4C41-A76A-4DE7B520D142}"/>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3FDA642B-E350-47A8-8914-FEFEC82CDAEE}"/>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6AE4DB21-AC82-40F2-A919-7A06FE2CF72D}"/>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077FA393-9E8A-43FC-B9EC-23534C5A9D9E}"/>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46C6769F-B05A-4F1D-AAB5-04DB3ED082F4}"/>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0B25B9C1-4ED8-4E81-BCBE-025E9D04281C}"/>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E42E5F68-4037-49A6-9BB4-53735983D74B}"/>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6B8DD8A4-9013-4B7E-8E09-1ECCC39C3658}"/>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0E385A7D-423F-43D3-A574-8BFE0B57FE95}"/>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058AD21E-8C29-41BF-98FE-6AD4226F5971}"/>
            </a:ext>
          </a:extLst>
        </xdr:cNvPr>
        <xdr:cNvSpPr txBox="1"/>
      </xdr:nvSpPr>
      <xdr:spPr>
        <a:xfrm>
          <a:off x="11911753" y="13594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7515604-6A77-47D8-95D7-024632DE2497}"/>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C003B3CF-0B95-4045-B869-CBE23555B196}"/>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7FCFC4BD-4AF1-42FA-B3FC-F5780164D677}"/>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B34B81D2-C9F4-4D64-AE7A-8D093CE277D3}"/>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5755508B-57E3-40D4-BC34-3A20A6A59FF0}"/>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75713602-FF1C-4CA2-8DF3-5AF11B42524B}"/>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7F43393C-1969-4EBE-9264-05DBB4A68A4A}"/>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7B1DA1B3-5552-43F1-AEEE-71FBEA568425}"/>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2CEF566E-6183-407B-A890-4F7A5DFC50F0}"/>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43086D0B-A8FA-4CBF-AFA4-B31C2EA7BBC5}"/>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5175656D-D3A3-4F46-98D8-52FEF9116207}"/>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EC4D311F-65E6-4C42-B397-DA4FDF0A3159}"/>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3B7325C-F784-4EDF-A32C-F4D7FC06B7EB}"/>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018499A7-92DD-43FB-B635-F7651B1C4DBF}"/>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D44EB2B0-E8DD-4FD3-8173-FB988896F820}"/>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3C9FAA7F-CC15-443C-ABFE-A07F7E4B7C8B}"/>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237AC5A9-9150-42AD-BF39-515E27C34044}"/>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1D3D90F1-AA98-4D95-96D9-0213383424BB}"/>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1A0DC445-641B-4036-B60F-F98845C6692F}"/>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5B76B363-C421-40FE-8DA1-4BA73A2F27D7}"/>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73C4A514-D334-467A-8791-962601339E27}"/>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BA2CAF3B-325D-474C-899F-A157EEB02EB6}"/>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16D59963-4BCD-46C0-A921-E8EF308C865F}"/>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B28764C4-11E9-47BB-9CC3-71C912B5DFD6}"/>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FF02DC4B-2D97-4535-8090-44D70D432A23}"/>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93501DB9-9523-4A1F-A975-ADA98FF73EC0}"/>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DD299ECD-04D5-4166-9EDB-0421606D922C}"/>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C39AFF8A-8851-43D3-BC8E-F28131AD3B71}"/>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58B26760-0D9C-4E9C-866E-7EE5F7E44461}"/>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972C4775-64BE-4938-8754-A5F8B7697352}"/>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E1CE5798-B27C-4B74-8300-96842F545C8F}"/>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D6707B21-ED81-431F-A603-63861DE62CB6}"/>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0A407548-6EAC-4607-9602-7B24C1A2D3C3}"/>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A3F74221-AE50-4810-8326-624F6D34F0A4}"/>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32724185-E603-467E-962D-2903801DD9AA}"/>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35EEF7E2-A82D-43BE-B223-7E956A8EBB73}"/>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CB9C882D-08A0-4E43-A73B-AA6AF4A3BD2B}"/>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4B093C3B-D789-40BC-9EE9-99AFE725559D}"/>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DDC054CE-AEC2-4FE6-BE5B-05BB82AB633A}"/>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EF8830CD-697B-4B1F-93E2-B11D2522824F}"/>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99731459-89E3-496B-84E1-AF65D0300D95}"/>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104CC757-19AF-4E9B-AFE6-B54827E12A94}"/>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F355D7EB-A314-41F7-B585-EFB6DFA09250}"/>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AE31B732-FD2F-478B-BDF5-D0D348BD953B}"/>
            </a:ext>
          </a:extLst>
        </xdr:cNvPr>
        <xdr:cNvSpPr txBox="1"/>
      </xdr:nvSpPr>
      <xdr:spPr>
        <a:xfrm>
          <a:off x="11911753" y="3504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3" name="正方形/長方形 312">
          <a:extLst>
            <a:ext uri="{FF2B5EF4-FFF2-40B4-BE49-F238E27FC236}">
              <a16:creationId xmlns:a16="http://schemas.microsoft.com/office/drawing/2014/main" id="{2F13531C-E9F8-47B3-BA73-3588540F96D7}"/>
            </a:ext>
          </a:extLst>
        </xdr:cNvPr>
        <xdr:cNvSpPr/>
      </xdr:nvSpPr>
      <xdr:spPr>
        <a:xfrm>
          <a:off x="3341370" y="35227260"/>
          <a:ext cx="1925955" cy="3200400"/>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750EC-8354-4D25-A6A6-0E6DDF574753}">
  <dimension ref="A1:B40"/>
  <sheetViews>
    <sheetView tabSelected="1" workbookViewId="0">
      <selection activeCell="A3" sqref="A3:B3"/>
    </sheetView>
  </sheetViews>
  <sheetFormatPr defaultRowHeight="18" x14ac:dyDescent="0.55000000000000004"/>
  <cols>
    <col min="1" max="1" width="17.75" customWidth="1"/>
    <col min="2" max="2" width="86.33203125" style="397" customWidth="1"/>
  </cols>
  <sheetData>
    <row r="1" spans="1:2" ht="29.5" customHeight="1" thickBot="1" x14ac:dyDescent="0.6">
      <c r="A1" s="395" t="s">
        <v>255</v>
      </c>
      <c r="B1" s="396"/>
    </row>
    <row r="2" spans="1:2" ht="10.9" customHeight="1" thickTop="1" x14ac:dyDescent="0.55000000000000004"/>
    <row r="3" spans="1:2" ht="58.9" customHeight="1" x14ac:dyDescent="0.55000000000000004">
      <c r="A3" s="409" t="s">
        <v>256</v>
      </c>
      <c r="B3" s="409"/>
    </row>
    <row r="4" spans="1:2" ht="18" customHeight="1" x14ac:dyDescent="0.55000000000000004"/>
    <row r="5" spans="1:2" x14ac:dyDescent="0.55000000000000004">
      <c r="A5" s="398" t="s">
        <v>257</v>
      </c>
    </row>
    <row r="6" spans="1:2" ht="9.65" customHeight="1" x14ac:dyDescent="0.55000000000000004"/>
    <row r="7" spans="1:2" ht="90" x14ac:dyDescent="0.55000000000000004">
      <c r="A7" s="390" t="s">
        <v>239</v>
      </c>
      <c r="B7" s="391" t="s">
        <v>258</v>
      </c>
    </row>
    <row r="8" spans="1:2" ht="16.899999999999999" customHeight="1" x14ac:dyDescent="0.55000000000000004">
      <c r="A8" s="392" t="s">
        <v>241</v>
      </c>
      <c r="B8" s="393"/>
    </row>
    <row r="9" spans="1:2" ht="41.5" customHeight="1" x14ac:dyDescent="0.55000000000000004">
      <c r="A9" s="394" t="s">
        <v>242</v>
      </c>
      <c r="B9" s="391" t="s">
        <v>243</v>
      </c>
    </row>
    <row r="10" spans="1:2" ht="16.899999999999999" customHeight="1" x14ac:dyDescent="0.55000000000000004">
      <c r="A10" s="392" t="s">
        <v>241</v>
      </c>
      <c r="B10" s="393"/>
    </row>
    <row r="11" spans="1:2" ht="36" x14ac:dyDescent="0.55000000000000004">
      <c r="A11" s="394" t="s">
        <v>244</v>
      </c>
      <c r="B11" s="391" t="s">
        <v>259</v>
      </c>
    </row>
    <row r="12" spans="1:2" ht="16.899999999999999" customHeight="1" x14ac:dyDescent="0.55000000000000004">
      <c r="A12" s="392" t="s">
        <v>241</v>
      </c>
      <c r="B12" s="393"/>
    </row>
    <row r="13" spans="1:2" ht="72" x14ac:dyDescent="0.55000000000000004">
      <c r="A13" s="394" t="s">
        <v>246</v>
      </c>
      <c r="B13" s="391" t="s">
        <v>260</v>
      </c>
    </row>
    <row r="14" spans="1:2" ht="16.899999999999999" customHeight="1" x14ac:dyDescent="0.55000000000000004">
      <c r="A14" s="392" t="s">
        <v>241</v>
      </c>
      <c r="B14" s="393"/>
    </row>
    <row r="15" spans="1:2" ht="72" x14ac:dyDescent="0.55000000000000004">
      <c r="A15" s="394" t="s">
        <v>248</v>
      </c>
      <c r="B15" s="391" t="s">
        <v>249</v>
      </c>
    </row>
    <row r="16" spans="1:2" ht="16.899999999999999" customHeight="1" x14ac:dyDescent="0.55000000000000004">
      <c r="A16" s="392" t="s">
        <v>241</v>
      </c>
      <c r="B16" s="393"/>
    </row>
    <row r="17" spans="1:2" ht="54" x14ac:dyDescent="0.55000000000000004">
      <c r="A17" s="394" t="s">
        <v>250</v>
      </c>
      <c r="B17" s="391" t="s">
        <v>261</v>
      </c>
    </row>
    <row r="18" spans="1:2" ht="16.899999999999999" customHeight="1" x14ac:dyDescent="0.55000000000000004">
      <c r="A18" s="392" t="s">
        <v>241</v>
      </c>
      <c r="B18" s="393"/>
    </row>
    <row r="19" spans="1:2" ht="99" customHeight="1" x14ac:dyDescent="0.55000000000000004">
      <c r="A19" s="394" t="s">
        <v>252</v>
      </c>
      <c r="B19" s="391" t="s">
        <v>262</v>
      </c>
    </row>
    <row r="20" spans="1:2" ht="16.899999999999999" customHeight="1" x14ac:dyDescent="0.55000000000000004">
      <c r="A20" s="392" t="s">
        <v>241</v>
      </c>
      <c r="B20" s="393"/>
    </row>
    <row r="21" spans="1:2" ht="41.5" customHeight="1" x14ac:dyDescent="0.55000000000000004">
      <c r="A21" s="394" t="s">
        <v>242</v>
      </c>
      <c r="B21" s="391" t="s">
        <v>254</v>
      </c>
    </row>
    <row r="24" spans="1:2" x14ac:dyDescent="0.55000000000000004">
      <c r="A24" s="398" t="s">
        <v>263</v>
      </c>
    </row>
    <row r="25" spans="1:2" ht="10.15" customHeight="1" x14ac:dyDescent="0.55000000000000004">
      <c r="A25" s="399"/>
    </row>
    <row r="26" spans="1:2" ht="90" x14ac:dyDescent="0.55000000000000004">
      <c r="A26" s="390" t="s">
        <v>239</v>
      </c>
      <c r="B26" s="391" t="s">
        <v>240</v>
      </c>
    </row>
    <row r="27" spans="1:2" ht="16.899999999999999" customHeight="1" x14ac:dyDescent="0.55000000000000004">
      <c r="A27" s="392" t="s">
        <v>241</v>
      </c>
      <c r="B27" s="393"/>
    </row>
    <row r="28" spans="1:2" ht="36" x14ac:dyDescent="0.55000000000000004">
      <c r="A28" s="394" t="s">
        <v>242</v>
      </c>
      <c r="B28" s="391" t="s">
        <v>243</v>
      </c>
    </row>
    <row r="29" spans="1:2" ht="16.899999999999999" customHeight="1" x14ac:dyDescent="0.55000000000000004">
      <c r="A29" s="392" t="s">
        <v>241</v>
      </c>
      <c r="B29" s="393"/>
    </row>
    <row r="30" spans="1:2" ht="36" x14ac:dyDescent="0.55000000000000004">
      <c r="A30" s="394" t="s">
        <v>244</v>
      </c>
      <c r="B30" s="391" t="s">
        <v>245</v>
      </c>
    </row>
    <row r="31" spans="1:2" ht="16.899999999999999" customHeight="1" x14ac:dyDescent="0.55000000000000004">
      <c r="A31" s="392" t="s">
        <v>241</v>
      </c>
      <c r="B31" s="393"/>
    </row>
    <row r="32" spans="1:2" ht="72" x14ac:dyDescent="0.55000000000000004">
      <c r="A32" s="394" t="s">
        <v>246</v>
      </c>
      <c r="B32" s="391" t="s">
        <v>247</v>
      </c>
    </row>
    <row r="33" spans="1:2" ht="16.899999999999999" customHeight="1" x14ac:dyDescent="0.55000000000000004">
      <c r="A33" s="392" t="s">
        <v>241</v>
      </c>
      <c r="B33" s="393"/>
    </row>
    <row r="34" spans="1:2" ht="72" x14ac:dyDescent="0.55000000000000004">
      <c r="A34" s="394" t="s">
        <v>248</v>
      </c>
      <c r="B34" s="391" t="s">
        <v>249</v>
      </c>
    </row>
    <row r="35" spans="1:2" ht="16.899999999999999" customHeight="1" x14ac:dyDescent="0.55000000000000004">
      <c r="A35" s="392" t="s">
        <v>241</v>
      </c>
      <c r="B35" s="393"/>
    </row>
    <row r="36" spans="1:2" ht="54" x14ac:dyDescent="0.55000000000000004">
      <c r="A36" s="394" t="s">
        <v>250</v>
      </c>
      <c r="B36" s="391" t="s">
        <v>251</v>
      </c>
    </row>
    <row r="37" spans="1:2" ht="16.899999999999999" customHeight="1" x14ac:dyDescent="0.55000000000000004">
      <c r="A37" s="392" t="s">
        <v>241</v>
      </c>
      <c r="B37" s="393"/>
    </row>
    <row r="38" spans="1:2" ht="90" x14ac:dyDescent="0.55000000000000004">
      <c r="A38" s="394" t="s">
        <v>252</v>
      </c>
      <c r="B38" s="391" t="s">
        <v>253</v>
      </c>
    </row>
    <row r="39" spans="1:2" ht="16.899999999999999" customHeight="1" x14ac:dyDescent="0.55000000000000004">
      <c r="A39" s="392" t="s">
        <v>241</v>
      </c>
      <c r="B39" s="393"/>
    </row>
    <row r="40" spans="1:2" ht="41.5" customHeight="1" x14ac:dyDescent="0.55000000000000004">
      <c r="A40" s="394" t="s">
        <v>242</v>
      </c>
      <c r="B40" s="391" t="s">
        <v>254</v>
      </c>
    </row>
  </sheetData>
  <mergeCells count="1">
    <mergeCell ref="A3:B3"/>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7"/>
  <sheetViews>
    <sheetView view="pageBreakPreview" topLeftCell="A10" zoomScaleNormal="100" zoomScaleSheetLayoutView="100" workbookViewId="0">
      <selection activeCell="C21" sqref="C21"/>
    </sheetView>
  </sheetViews>
  <sheetFormatPr defaultColWidth="9" defaultRowHeight="18" x14ac:dyDescent="0.55000000000000004"/>
  <cols>
    <col min="1" max="1" width="16.08203125" style="43" customWidth="1"/>
    <col min="2" max="2" width="7.58203125" style="43" customWidth="1"/>
    <col min="3" max="7" width="12.25" style="43" customWidth="1"/>
    <col min="8" max="8" width="15.58203125" style="43" customWidth="1"/>
    <col min="9" max="9" width="9" style="43"/>
    <col min="10" max="12" width="9.25" style="43" bestFit="1" customWidth="1"/>
    <col min="13" max="16384" width="9" style="43"/>
  </cols>
  <sheetData>
    <row r="1" spans="1:13" ht="22.5" x14ac:dyDescent="0.55000000000000004">
      <c r="A1" s="194" t="s">
        <v>84</v>
      </c>
      <c r="B1" s="190"/>
      <c r="C1" s="190"/>
      <c r="D1" s="190"/>
      <c r="E1" s="190"/>
      <c r="G1" s="191"/>
    </row>
    <row r="2" spans="1:13" ht="22.5" x14ac:dyDescent="0.55000000000000004">
      <c r="A2" s="412" t="s">
        <v>77</v>
      </c>
      <c r="B2" s="412"/>
      <c r="C2" s="412"/>
      <c r="D2" s="412"/>
      <c r="E2" s="412"/>
      <c r="F2" s="412"/>
      <c r="G2" s="412"/>
      <c r="H2" s="49"/>
      <c r="I2" s="50"/>
      <c r="J2" s="50"/>
      <c r="K2" s="51"/>
      <c r="L2" s="50"/>
      <c r="M2" s="50"/>
    </row>
    <row r="3" spans="1:13" ht="13.5" customHeight="1" x14ac:dyDescent="0.55000000000000004">
      <c r="A3" s="345"/>
      <c r="B3" s="345"/>
      <c r="C3" s="345"/>
      <c r="D3" s="345"/>
      <c r="E3" s="345"/>
      <c r="F3" s="345"/>
      <c r="G3" s="345"/>
      <c r="H3" s="49"/>
      <c r="I3" s="50"/>
      <c r="J3" s="50"/>
      <c r="K3" s="51"/>
      <c r="L3" s="50"/>
      <c r="M3" s="50"/>
    </row>
    <row r="4" spans="1:13" ht="20.149999999999999" customHeight="1" x14ac:dyDescent="0.55000000000000004">
      <c r="A4" s="13" t="s">
        <v>0</v>
      </c>
      <c r="B4" s="415"/>
      <c r="C4" s="415"/>
      <c r="D4" s="416"/>
      <c r="E4" s="416"/>
      <c r="F4" s="416"/>
      <c r="G4" s="416"/>
      <c r="H4" s="49"/>
      <c r="I4" s="50"/>
      <c r="J4" s="50"/>
      <c r="K4" s="51"/>
      <c r="L4" s="50"/>
      <c r="M4" s="50"/>
    </row>
    <row r="5" spans="1:13" s="131" customFormat="1" ht="20.149999999999999" customHeight="1" x14ac:dyDescent="0.55000000000000004">
      <c r="A5" s="13" t="s">
        <v>1</v>
      </c>
      <c r="B5" s="421"/>
      <c r="C5" s="421"/>
      <c r="D5" s="421"/>
      <c r="E5" s="421"/>
      <c r="F5" s="421"/>
      <c r="G5" s="421"/>
      <c r="H5" s="130"/>
      <c r="I5" s="50"/>
      <c r="J5" s="50"/>
      <c r="K5" s="51"/>
      <c r="L5" s="50"/>
      <c r="M5" s="50"/>
    </row>
    <row r="6" spans="1:13" s="131" customFormat="1" ht="20.149999999999999" customHeight="1" x14ac:dyDescent="0.55000000000000004">
      <c r="A6" s="13" t="s">
        <v>227</v>
      </c>
      <c r="B6" s="192"/>
      <c r="C6" s="421" t="s">
        <v>235</v>
      </c>
      <c r="D6" s="426"/>
      <c r="E6" s="426"/>
      <c r="F6" s="426"/>
      <c r="G6" s="426"/>
      <c r="H6" s="130"/>
      <c r="I6" s="50"/>
      <c r="J6" s="50"/>
      <c r="K6" s="51"/>
      <c r="L6" s="50"/>
      <c r="M6" s="50"/>
    </row>
    <row r="7" spans="1:13" s="131" customFormat="1" ht="20.149999999999999" customHeight="1" x14ac:dyDescent="0.55000000000000004">
      <c r="A7" s="13"/>
      <c r="B7" s="192"/>
      <c r="C7" s="343"/>
      <c r="D7" s="344"/>
      <c r="E7" s="344"/>
      <c r="F7" s="344"/>
      <c r="G7" s="344"/>
      <c r="H7" s="130"/>
      <c r="I7" s="50"/>
      <c r="J7" s="50"/>
      <c r="K7" s="51"/>
      <c r="L7" s="50"/>
      <c r="M7" s="50"/>
    </row>
    <row r="8" spans="1:13" s="131" customFormat="1" ht="20.149999999999999" customHeight="1" x14ac:dyDescent="0.55000000000000004">
      <c r="A8" s="14" t="s">
        <v>2</v>
      </c>
      <c r="B8" s="192"/>
      <c r="C8" s="421" t="s">
        <v>225</v>
      </c>
      <c r="D8" s="426"/>
      <c r="E8" s="426"/>
      <c r="F8" s="426"/>
      <c r="G8" s="426"/>
      <c r="H8" s="130"/>
      <c r="I8" s="50"/>
      <c r="J8" s="50"/>
      <c r="K8" s="51"/>
      <c r="L8" s="50"/>
      <c r="M8" s="50"/>
    </row>
    <row r="9" spans="1:13" s="131" customFormat="1" ht="20.149999999999999" customHeight="1" x14ac:dyDescent="0.55000000000000004">
      <c r="A9" s="14" t="s">
        <v>3</v>
      </c>
      <c r="B9" s="192"/>
      <c r="C9" s="410" t="s">
        <v>226</v>
      </c>
      <c r="D9" s="411"/>
      <c r="E9" s="411"/>
      <c r="F9" s="411"/>
      <c r="G9" s="411"/>
      <c r="H9" s="130"/>
      <c r="I9" s="50"/>
      <c r="J9" s="50"/>
      <c r="K9" s="51"/>
      <c r="L9" s="50"/>
      <c r="M9" s="50"/>
    </row>
    <row r="10" spans="1:13" s="131" customFormat="1" ht="19.5" customHeight="1" x14ac:dyDescent="0.55000000000000004">
      <c r="A10" s="44"/>
      <c r="B10" s="45"/>
      <c r="C10" s="424" t="s">
        <v>4</v>
      </c>
      <c r="D10" s="425"/>
      <c r="E10" s="425"/>
      <c r="F10" s="425"/>
      <c r="G10" s="425"/>
      <c r="H10" s="130"/>
      <c r="I10" s="50"/>
      <c r="J10" s="50"/>
      <c r="K10" s="51"/>
      <c r="L10" s="50"/>
      <c r="M10" s="50"/>
    </row>
    <row r="11" spans="1:13" ht="20" x14ac:dyDescent="0.55000000000000004">
      <c r="A11" s="14" t="s">
        <v>5</v>
      </c>
      <c r="B11" s="422" t="s">
        <v>6</v>
      </c>
      <c r="C11" s="423"/>
      <c r="D11" s="423"/>
      <c r="E11" s="423"/>
      <c r="F11" s="423"/>
      <c r="G11" s="423"/>
      <c r="H11" s="49"/>
      <c r="I11" s="50"/>
      <c r="J11" s="50"/>
      <c r="K11" s="51"/>
      <c r="L11" s="50"/>
      <c r="M11" s="50"/>
    </row>
    <row r="12" spans="1:13" ht="24.75" customHeight="1" x14ac:dyDescent="0.55000000000000004">
      <c r="A12" s="419"/>
      <c r="B12" s="420"/>
      <c r="C12" s="29" t="s">
        <v>7</v>
      </c>
      <c r="D12" s="15" t="s">
        <v>8</v>
      </c>
      <c r="E12" s="196" t="s">
        <v>9</v>
      </c>
      <c r="F12" s="196" t="s">
        <v>10</v>
      </c>
      <c r="G12" s="38" t="s">
        <v>11</v>
      </c>
      <c r="H12" s="132"/>
      <c r="I12" s="51"/>
      <c r="J12" s="50"/>
      <c r="K12" s="50"/>
      <c r="L12" s="50"/>
      <c r="M12" s="50"/>
    </row>
    <row r="13" spans="1:13" ht="24.75" customHeight="1" x14ac:dyDescent="0.55000000000000004">
      <c r="A13" s="418" t="s">
        <v>12</v>
      </c>
      <c r="B13" s="418"/>
      <c r="C13" s="400"/>
      <c r="D13" s="400"/>
      <c r="E13" s="197">
        <f>③事業費!E5+③事業費!E6</f>
        <v>0</v>
      </c>
      <c r="F13" s="197">
        <f>③事業費!F5+③事業費!F6</f>
        <v>0</v>
      </c>
      <c r="G13" s="39">
        <f>SUM(C13:F13)</f>
        <v>0</v>
      </c>
      <c r="H13" s="131"/>
      <c r="I13" s="133"/>
      <c r="J13" s="133"/>
      <c r="K13" s="50"/>
      <c r="L13" s="50"/>
      <c r="M13" s="50"/>
    </row>
    <row r="14" spans="1:13" ht="24.75" customHeight="1" x14ac:dyDescent="0.55000000000000004">
      <c r="A14" s="418" t="s">
        <v>13</v>
      </c>
      <c r="B14" s="418"/>
      <c r="C14" s="401"/>
      <c r="D14" s="400"/>
      <c r="E14" s="197">
        <f>②自己資金・民間資金!C20</f>
        <v>0</v>
      </c>
      <c r="F14" s="197">
        <f>②自己資金・民間資金!C25</f>
        <v>0</v>
      </c>
      <c r="G14" s="39">
        <f>SUM(C14:F14)</f>
        <v>0</v>
      </c>
      <c r="H14" s="131"/>
      <c r="I14" s="51"/>
      <c r="J14" s="50"/>
      <c r="K14" s="50"/>
      <c r="L14" s="50"/>
      <c r="M14" s="50"/>
    </row>
    <row r="15" spans="1:13" ht="24.75" customHeight="1" x14ac:dyDescent="0.55000000000000004">
      <c r="A15" s="418" t="s">
        <v>14</v>
      </c>
      <c r="B15" s="418"/>
      <c r="C15" s="40">
        <f>C13+C14</f>
        <v>0</v>
      </c>
      <c r="D15" s="40">
        <f>D13+D14</f>
        <v>0</v>
      </c>
      <c r="E15" s="198">
        <f>E13+E14</f>
        <v>0</v>
      </c>
      <c r="F15" s="198">
        <f>F13+F14</f>
        <v>0</v>
      </c>
      <c r="G15" s="40">
        <f>G13+G14</f>
        <v>0</v>
      </c>
      <c r="I15" s="51"/>
      <c r="J15" s="50"/>
      <c r="K15" s="50"/>
      <c r="L15" s="50"/>
      <c r="M15" s="50"/>
    </row>
    <row r="16" spans="1:13" ht="24.75" customHeight="1" x14ac:dyDescent="0.55000000000000004">
      <c r="A16" s="417" t="s">
        <v>15</v>
      </c>
      <c r="B16" s="417"/>
      <c r="C16" s="195" t="e">
        <f>C13/C15</f>
        <v>#DIV/0!</v>
      </c>
      <c r="D16" s="195" t="e">
        <f t="shared" ref="D16:G16" si="0">D13/D15</f>
        <v>#DIV/0!</v>
      </c>
      <c r="E16" s="195" t="e">
        <f t="shared" si="0"/>
        <v>#DIV/0!</v>
      </c>
      <c r="F16" s="195" t="e">
        <f t="shared" si="0"/>
        <v>#DIV/0!</v>
      </c>
      <c r="G16" s="195" t="e">
        <f t="shared" si="0"/>
        <v>#DIV/0!</v>
      </c>
      <c r="I16" s="51"/>
      <c r="J16" s="50"/>
      <c r="K16" s="50"/>
      <c r="L16" s="50"/>
      <c r="M16" s="50"/>
    </row>
    <row r="17" spans="1:13" ht="20.149999999999999" customHeight="1" x14ac:dyDescent="0.55000000000000004">
      <c r="A17" s="146"/>
      <c r="B17" s="134"/>
      <c r="C17" s="134"/>
      <c r="D17" s="135"/>
      <c r="E17" s="135"/>
      <c r="F17" s="135"/>
      <c r="G17" s="135"/>
      <c r="I17" s="51"/>
      <c r="J17" s="50"/>
      <c r="K17" s="50"/>
      <c r="L17" s="50"/>
      <c r="M17" s="50"/>
    </row>
    <row r="18" spans="1:13" ht="20.149999999999999" customHeight="1" x14ac:dyDescent="0.55000000000000004"/>
    <row r="19" spans="1:13" ht="19.5" customHeight="1" x14ac:dyDescent="0.55000000000000004">
      <c r="A19" s="202" t="s">
        <v>16</v>
      </c>
      <c r="B19" s="203"/>
      <c r="C19" s="203"/>
      <c r="D19" s="203"/>
      <c r="E19" s="203"/>
      <c r="F19" s="203"/>
      <c r="G19" s="203"/>
    </row>
    <row r="20" spans="1:13" ht="24.75" customHeight="1" x14ac:dyDescent="0.55000000000000004">
      <c r="A20" s="204"/>
      <c r="B20" s="205" t="s">
        <v>17</v>
      </c>
      <c r="C20" s="206" t="s">
        <v>7</v>
      </c>
      <c r="D20" s="196" t="s">
        <v>8</v>
      </c>
      <c r="E20" s="196" t="s">
        <v>9</v>
      </c>
      <c r="F20" s="196" t="s">
        <v>10</v>
      </c>
      <c r="G20" s="207" t="s">
        <v>11</v>
      </c>
      <c r="H20" s="84" t="s">
        <v>18</v>
      </c>
      <c r="I20" s="51"/>
      <c r="J20" s="50"/>
      <c r="K20" s="50"/>
      <c r="L20" s="50"/>
      <c r="M20" s="50"/>
    </row>
    <row r="21" spans="1:13" ht="30" customHeight="1" x14ac:dyDescent="0.55000000000000004">
      <c r="A21" s="208" t="s">
        <v>19</v>
      </c>
      <c r="B21" s="209" t="e">
        <f>G21/G13</f>
        <v>#DIV/0!</v>
      </c>
      <c r="C21" s="210">
        <f>記入不要!E5</f>
        <v>0</v>
      </c>
      <c r="D21" s="211">
        <f>記入不要!H5</f>
        <v>0</v>
      </c>
      <c r="E21" s="211">
        <f>記入不要!K5</f>
        <v>0</v>
      </c>
      <c r="F21" s="211">
        <f>記入不要!N5</f>
        <v>0</v>
      </c>
      <c r="G21" s="212">
        <f>SUM(C21:F21)</f>
        <v>0</v>
      </c>
      <c r="H21" s="84" t="e">
        <f>IF(B21&gt;5.49%,"ERROR","")</f>
        <v>#DIV/0!</v>
      </c>
      <c r="J21" s="136"/>
      <c r="K21" s="136"/>
      <c r="L21" s="136"/>
    </row>
    <row r="22" spans="1:13" s="98" customFormat="1" ht="20.149999999999999" customHeight="1" x14ac:dyDescent="0.55000000000000004">
      <c r="A22" s="139"/>
      <c r="B22" s="139"/>
      <c r="C22" s="139"/>
      <c r="D22" s="55"/>
      <c r="E22" s="55"/>
      <c r="F22" s="55"/>
      <c r="G22" s="55"/>
      <c r="H22" s="137"/>
      <c r="J22" s="101"/>
      <c r="K22" s="138"/>
    </row>
    <row r="23" spans="1:13" ht="19.5" customHeight="1" x14ac:dyDescent="0.55000000000000004">
      <c r="A23" s="202" t="s">
        <v>20</v>
      </c>
      <c r="B23" s="203"/>
      <c r="C23" s="203"/>
      <c r="D23" s="203"/>
      <c r="E23" s="203"/>
      <c r="F23" s="203"/>
      <c r="G23" s="203"/>
      <c r="I23" s="51"/>
      <c r="J23" s="50"/>
      <c r="K23" s="50"/>
      <c r="L23" s="50"/>
      <c r="M23" s="50"/>
    </row>
    <row r="24" spans="1:13" ht="24.75" customHeight="1" x14ac:dyDescent="0.55000000000000004">
      <c r="A24" s="413"/>
      <c r="B24" s="413"/>
      <c r="C24" s="362" t="s">
        <v>7</v>
      </c>
      <c r="D24" s="196" t="s">
        <v>8</v>
      </c>
      <c r="E24" s="196" t="s">
        <v>9</v>
      </c>
      <c r="F24" s="196" t="s">
        <v>10</v>
      </c>
      <c r="G24" s="363" t="s">
        <v>11</v>
      </c>
      <c r="I24" s="51"/>
      <c r="J24" s="50"/>
      <c r="K24" s="50"/>
      <c r="L24" s="50"/>
      <c r="M24" s="50"/>
    </row>
    <row r="25" spans="1:13" ht="30" customHeight="1" x14ac:dyDescent="0.55000000000000004">
      <c r="A25" s="417" t="s">
        <v>21</v>
      </c>
      <c r="B25" s="417"/>
      <c r="C25" s="198">
        <f>C13+C21</f>
        <v>0</v>
      </c>
      <c r="D25" s="198">
        <f>D13+D21</f>
        <v>0</v>
      </c>
      <c r="E25" s="198">
        <f>E13+E21</f>
        <v>0</v>
      </c>
      <c r="F25" s="198">
        <f>F13+F21</f>
        <v>0</v>
      </c>
      <c r="G25" s="198">
        <f>G13+G21</f>
        <v>0</v>
      </c>
    </row>
    <row r="26" spans="1:13" x14ac:dyDescent="0.55000000000000004">
      <c r="A26" s="414"/>
      <c r="B26" s="414"/>
      <c r="C26" s="414"/>
      <c r="D26" s="414"/>
      <c r="E26" s="414"/>
      <c r="F26" s="414"/>
      <c r="G26" s="414"/>
      <c r="H26" s="414"/>
    </row>
    <row r="27" spans="1:13" x14ac:dyDescent="0.55000000000000004">
      <c r="A27" s="361"/>
      <c r="B27" s="361"/>
      <c r="C27" s="361"/>
      <c r="D27" s="361"/>
      <c r="E27" s="361"/>
      <c r="F27" s="361"/>
      <c r="G27" s="361"/>
      <c r="H27" s="361"/>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456" yWindow="737" count="2">
    <dataValidation allowBlank="1" showInputMessage="1" showErrorMessage="1" prompt="事業計画に記載した申請事業名を記載してください。" sqref="B4:G4" xr:uid="{00000000-0002-0000-0100-000000000000}"/>
    <dataValidation allowBlank="1" showInputMessage="1" showErrorMessage="1" prompt="黄色セルは自動計算ですので、記載不要です。" sqref="G25 C25:D25 C13:G15" xr:uid="{00000000-0002-0000-0100-000001000000}"/>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8"/>
  <sheetViews>
    <sheetView view="pageBreakPreview" zoomScaleNormal="100" zoomScaleSheetLayoutView="100" workbookViewId="0">
      <selection activeCell="C17" sqref="C17"/>
    </sheetView>
  </sheetViews>
  <sheetFormatPr defaultColWidth="9" defaultRowHeight="18" x14ac:dyDescent="0.55000000000000004"/>
  <cols>
    <col min="1" max="1" width="3.58203125" style="104" customWidth="1"/>
    <col min="2" max="3" width="20.58203125" style="104" customWidth="1"/>
    <col min="4" max="4" width="18.58203125" style="104" customWidth="1"/>
    <col min="5" max="5" width="21.58203125" style="104" customWidth="1"/>
    <col min="6" max="6" width="15" style="104" customWidth="1"/>
    <col min="7" max="16384" width="9" style="104"/>
  </cols>
  <sheetData>
    <row r="1" spans="1:6" ht="22.5" x14ac:dyDescent="0.55000000000000004">
      <c r="A1" s="412" t="s">
        <v>83</v>
      </c>
      <c r="B1" s="412"/>
      <c r="C1" s="412"/>
      <c r="D1" s="412"/>
      <c r="E1" s="412"/>
    </row>
    <row r="2" spans="1:6" x14ac:dyDescent="0.55000000000000004">
      <c r="A2" s="427" t="s">
        <v>22</v>
      </c>
      <c r="B2" s="427"/>
      <c r="C2" s="427"/>
      <c r="D2" s="427"/>
      <c r="E2" s="427"/>
    </row>
    <row r="3" spans="1:6" x14ac:dyDescent="0.55000000000000004">
      <c r="A3" s="342" t="s">
        <v>23</v>
      </c>
      <c r="B3" s="9"/>
      <c r="C3" s="9"/>
      <c r="D3" s="9"/>
      <c r="E3" s="9"/>
    </row>
    <row r="4" spans="1:6" ht="18.75" customHeight="1" x14ac:dyDescent="0.55000000000000004">
      <c r="A4" s="433" t="s">
        <v>24</v>
      </c>
      <c r="B4" s="433"/>
      <c r="C4" s="433"/>
      <c r="D4" s="433"/>
      <c r="E4" s="433"/>
    </row>
    <row r="5" spans="1:6" ht="72" x14ac:dyDescent="0.55000000000000004">
      <c r="A5" s="428" t="s">
        <v>25</v>
      </c>
      <c r="B5" s="429"/>
      <c r="C5" s="347" t="s">
        <v>26</v>
      </c>
      <c r="D5" s="347" t="s">
        <v>27</v>
      </c>
      <c r="E5" s="347" t="s">
        <v>28</v>
      </c>
      <c r="F5" s="120" t="s">
        <v>18</v>
      </c>
    </row>
    <row r="6" spans="1:6" x14ac:dyDescent="0.55000000000000004">
      <c r="A6" s="213"/>
      <c r="B6" s="214"/>
      <c r="C6" s="215"/>
      <c r="D6" s="216"/>
      <c r="E6" s="217"/>
    </row>
    <row r="7" spans="1:6" x14ac:dyDescent="0.55000000000000004">
      <c r="A7" s="218"/>
      <c r="B7" s="219"/>
      <c r="C7" s="215"/>
      <c r="D7" s="216"/>
      <c r="E7" s="217"/>
    </row>
    <row r="8" spans="1:6" x14ac:dyDescent="0.55000000000000004">
      <c r="A8" s="218"/>
      <c r="B8" s="219"/>
      <c r="C8" s="215"/>
      <c r="D8" s="216"/>
      <c r="E8" s="217"/>
    </row>
    <row r="9" spans="1:6" x14ac:dyDescent="0.55000000000000004">
      <c r="A9" s="218"/>
      <c r="B9" s="219"/>
      <c r="C9" s="215"/>
      <c r="D9" s="216"/>
      <c r="E9" s="217"/>
    </row>
    <row r="10" spans="1:6" x14ac:dyDescent="0.55000000000000004">
      <c r="A10" s="435" t="s">
        <v>29</v>
      </c>
      <c r="B10" s="436"/>
      <c r="C10" s="220">
        <f>SUM(C6:C9)</f>
        <v>0</v>
      </c>
      <c r="D10" s="437"/>
      <c r="E10" s="438"/>
      <c r="F10" s="125" t="str">
        <f>IF(C10=(③事業費!C10+③事業費!C11+③事業費!C12),"","③事業計画と金額が異なります")</f>
        <v/>
      </c>
    </row>
    <row r="11" spans="1:6" ht="20.25" customHeight="1" x14ac:dyDescent="0.55000000000000004">
      <c r="A11" s="121"/>
      <c r="B11" s="122"/>
      <c r="C11" s="126"/>
      <c r="D11" s="127"/>
      <c r="E11" s="147"/>
    </row>
    <row r="12" spans="1:6" ht="20.25" customHeight="1" x14ac:dyDescent="0.55000000000000004">
      <c r="A12" s="123"/>
      <c r="B12" s="124"/>
      <c r="C12" s="128"/>
      <c r="D12" s="119"/>
      <c r="E12" s="124"/>
    </row>
    <row r="13" spans="1:6" ht="20.25" customHeight="1" x14ac:dyDescent="0.55000000000000004">
      <c r="A13" s="123"/>
      <c r="B13" s="124"/>
      <c r="C13" s="128"/>
      <c r="D13" s="129"/>
      <c r="E13" s="124"/>
    </row>
    <row r="14" spans="1:6" ht="20.25" customHeight="1" x14ac:dyDescent="0.55000000000000004">
      <c r="A14" s="123"/>
      <c r="B14" s="124"/>
      <c r="C14" s="128"/>
      <c r="D14" s="129"/>
      <c r="E14" s="124"/>
    </row>
    <row r="15" spans="1:6" ht="20.25" customHeight="1" x14ac:dyDescent="0.55000000000000004">
      <c r="A15" s="431" t="s">
        <v>30</v>
      </c>
      <c r="B15" s="432"/>
      <c r="C15" s="24">
        <f>SUM(C11:C14)</f>
        <v>0</v>
      </c>
      <c r="D15" s="439"/>
      <c r="E15" s="440"/>
      <c r="F15" s="120" t="str">
        <f>IF(C15=(③事業費!D10+③事業費!D11+③事業費!D12),"","③事業費と金額が異なります")</f>
        <v/>
      </c>
    </row>
    <row r="16" spans="1:6" ht="20.25" customHeight="1" x14ac:dyDescent="0.55000000000000004">
      <c r="A16" s="200"/>
      <c r="B16" s="201"/>
      <c r="C16" s="221"/>
      <c r="D16" s="222"/>
      <c r="E16" s="201"/>
    </row>
    <row r="17" spans="1:6" ht="20.25" customHeight="1" x14ac:dyDescent="0.55000000000000004">
      <c r="A17" s="200"/>
      <c r="B17" s="201"/>
      <c r="C17" s="221"/>
      <c r="D17" s="222"/>
      <c r="E17" s="201"/>
    </row>
    <row r="18" spans="1:6" ht="20.25" customHeight="1" x14ac:dyDescent="0.55000000000000004">
      <c r="A18" s="200"/>
      <c r="B18" s="201"/>
      <c r="C18" s="221"/>
      <c r="D18" s="222"/>
      <c r="E18" s="201"/>
    </row>
    <row r="19" spans="1:6" ht="20.149999999999999" customHeight="1" x14ac:dyDescent="0.55000000000000004">
      <c r="A19" s="200"/>
      <c r="B19" s="201"/>
      <c r="C19" s="221"/>
      <c r="D19" s="222"/>
      <c r="E19" s="201"/>
    </row>
    <row r="20" spans="1:6" ht="20.25" customHeight="1" x14ac:dyDescent="0.55000000000000004">
      <c r="A20" s="434" t="s">
        <v>31</v>
      </c>
      <c r="B20" s="434"/>
      <c r="C20" s="223">
        <f>SUM(C16:C19)</f>
        <v>0</v>
      </c>
      <c r="D20" s="441"/>
      <c r="E20" s="442"/>
      <c r="F20" s="120" t="str">
        <f>IF(C20=(③事業費!E10+③事業費!E11),"","様式3-3と金額が異なります")</f>
        <v/>
      </c>
    </row>
    <row r="21" spans="1:6" ht="20.25" customHeight="1" x14ac:dyDescent="0.55000000000000004">
      <c r="A21" s="199"/>
      <c r="B21" s="224"/>
      <c r="C21" s="221"/>
      <c r="D21" s="222"/>
      <c r="E21" s="201"/>
    </row>
    <row r="22" spans="1:6" ht="20.25" customHeight="1" x14ac:dyDescent="0.55000000000000004">
      <c r="A22" s="200"/>
      <c r="B22" s="224"/>
      <c r="C22" s="221"/>
      <c r="D22" s="222"/>
      <c r="E22" s="201"/>
    </row>
    <row r="23" spans="1:6" ht="20.149999999999999" customHeight="1" x14ac:dyDescent="0.55000000000000004">
      <c r="A23" s="200"/>
      <c r="B23" s="224"/>
      <c r="C23" s="221"/>
      <c r="D23" s="222"/>
      <c r="E23" s="201"/>
    </row>
    <row r="24" spans="1:6" ht="20.25" customHeight="1" x14ac:dyDescent="0.55000000000000004">
      <c r="A24" s="200"/>
      <c r="B24" s="224"/>
      <c r="C24" s="221"/>
      <c r="D24" s="222"/>
      <c r="E24" s="201"/>
    </row>
    <row r="25" spans="1:6" ht="20.25" customHeight="1" x14ac:dyDescent="0.55000000000000004">
      <c r="A25" s="434" t="s">
        <v>32</v>
      </c>
      <c r="B25" s="434"/>
      <c r="C25" s="223">
        <f>SUM(C21:C24)</f>
        <v>0</v>
      </c>
      <c r="D25" s="441"/>
      <c r="E25" s="442"/>
      <c r="F25" s="120" t="str">
        <f>IF(C25=(③事業費!F10+③事業費!F11),"","様式3-3と金額が異なります")</f>
        <v/>
      </c>
    </row>
    <row r="26" spans="1:6" ht="20.25" customHeight="1" x14ac:dyDescent="0.55000000000000004">
      <c r="A26" s="430" t="s">
        <v>33</v>
      </c>
      <c r="B26" s="430"/>
      <c r="C26" s="24">
        <f>C10+C15+C20+C25</f>
        <v>0</v>
      </c>
      <c r="D26" s="439"/>
      <c r="E26" s="440"/>
    </row>
    <row r="27" spans="1:6" ht="20.149999999999999" customHeight="1" x14ac:dyDescent="0.55000000000000004"/>
    <row r="28" spans="1:6" ht="20.149999999999999" customHeight="1" x14ac:dyDescent="0.55000000000000004">
      <c r="B28" s="118"/>
      <c r="C28" s="118"/>
      <c r="D28" s="118"/>
      <c r="E28" s="118"/>
    </row>
  </sheetData>
  <sheetProtection formatCells="0" formatColumns="0" formatRows="0" insertColumns="0" insertRows="0" deleteColumns="0" delete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200-000000000000}"/>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2"/>
  <sheetViews>
    <sheetView view="pageBreakPreview" zoomScaleNormal="100" zoomScaleSheetLayoutView="100" workbookViewId="0">
      <selection activeCell="C13" sqref="C13"/>
    </sheetView>
  </sheetViews>
  <sheetFormatPr defaultColWidth="9" defaultRowHeight="18" x14ac:dyDescent="0.55000000000000004"/>
  <cols>
    <col min="1" max="1" width="14" style="104" customWidth="1"/>
    <col min="2" max="2" width="15.25" style="104" customWidth="1"/>
    <col min="3" max="7" width="11.5" style="104" customWidth="1"/>
    <col min="8" max="9" width="10.5" style="104" bestFit="1" customWidth="1"/>
    <col min="10" max="10" width="6.75" style="104" customWidth="1"/>
    <col min="11" max="11" width="9.5" style="104" bestFit="1" customWidth="1"/>
    <col min="12" max="12" width="9" style="104"/>
    <col min="13" max="13" width="10.75" style="104" bestFit="1" customWidth="1"/>
    <col min="14" max="16384" width="9" style="104"/>
  </cols>
  <sheetData>
    <row r="1" spans="1:14" ht="22.5" x14ac:dyDescent="0.55000000000000004">
      <c r="A1" s="412" t="s">
        <v>82</v>
      </c>
      <c r="B1" s="412"/>
      <c r="C1" s="412"/>
      <c r="D1" s="412"/>
      <c r="E1" s="412"/>
      <c r="F1" s="412"/>
      <c r="G1" s="412"/>
    </row>
    <row r="2" spans="1:14" ht="22.5" x14ac:dyDescent="0.55000000000000004">
      <c r="A2" s="10" t="s">
        <v>34</v>
      </c>
      <c r="B2" s="53"/>
      <c r="C2" s="53"/>
    </row>
    <row r="3" spans="1:14" ht="15" customHeight="1" x14ac:dyDescent="0.55000000000000004">
      <c r="A3" s="446" t="s">
        <v>22</v>
      </c>
      <c r="B3" s="446"/>
      <c r="C3" s="446"/>
      <c r="D3" s="446"/>
      <c r="E3" s="446"/>
      <c r="F3" s="9"/>
      <c r="G3" s="9"/>
    </row>
    <row r="4" spans="1:14" s="105" customFormat="1" x14ac:dyDescent="0.55000000000000004">
      <c r="A4" s="346"/>
      <c r="B4" s="346"/>
      <c r="C4" s="30" t="s">
        <v>7</v>
      </c>
      <c r="D4" s="31" t="s">
        <v>8</v>
      </c>
      <c r="E4" s="225" t="s">
        <v>9</v>
      </c>
      <c r="F4" s="225" t="s">
        <v>10</v>
      </c>
      <c r="G4" s="26" t="s">
        <v>11</v>
      </c>
      <c r="J4" s="51"/>
      <c r="K4" s="51"/>
      <c r="L4" s="51"/>
      <c r="M4" s="51"/>
      <c r="N4" s="51"/>
    </row>
    <row r="5" spans="1:14" ht="35.15" customHeight="1" x14ac:dyDescent="0.55000000000000004">
      <c r="A5" s="19" t="s">
        <v>35</v>
      </c>
      <c r="B5" s="17" t="s">
        <v>36</v>
      </c>
      <c r="C5" s="107"/>
      <c r="D5" s="383"/>
      <c r="E5" s="226"/>
      <c r="F5" s="226"/>
      <c r="G5" s="25">
        <f>SUM(C5:F5)</f>
        <v>0</v>
      </c>
      <c r="H5" s="108"/>
      <c r="I5" s="108"/>
      <c r="J5" s="108"/>
    </row>
    <row r="6" spans="1:14" x14ac:dyDescent="0.55000000000000004">
      <c r="A6" s="18"/>
      <c r="B6" s="17" t="s">
        <v>37</v>
      </c>
      <c r="C6" s="109"/>
      <c r="D6" s="107"/>
      <c r="E6" s="226"/>
      <c r="F6" s="226"/>
      <c r="G6" s="25">
        <f>SUM(C6:F6)</f>
        <v>0</v>
      </c>
    </row>
    <row r="7" spans="1:14" x14ac:dyDescent="0.55000000000000004">
      <c r="A7" s="18"/>
      <c r="B7" s="17" t="s">
        <v>229</v>
      </c>
      <c r="C7" s="109"/>
      <c r="D7" s="107"/>
      <c r="E7" s="226"/>
      <c r="F7" s="226"/>
      <c r="G7" s="25">
        <f>SUM(C7:F7)</f>
        <v>0</v>
      </c>
    </row>
    <row r="8" spans="1:14" x14ac:dyDescent="0.55000000000000004">
      <c r="A8" s="18"/>
      <c r="B8" s="17" t="s">
        <v>38</v>
      </c>
      <c r="C8" s="27" t="e">
        <f>C6/(C5+C6+C7)</f>
        <v>#DIV/0!</v>
      </c>
      <c r="D8" s="27" t="e">
        <f>D6/(D5+D6+D7)</f>
        <v>#DIV/0!</v>
      </c>
      <c r="E8" s="227" t="e">
        <f>E6/(E5+E6)</f>
        <v>#DIV/0!</v>
      </c>
      <c r="F8" s="227" t="e">
        <f>F6/(F5+F6)</f>
        <v>#DIV/0!</v>
      </c>
      <c r="G8" s="27" t="e">
        <f>G6/(G5+G6+G7)</f>
        <v>#DIV/0!</v>
      </c>
      <c r="M8" s="110"/>
    </row>
    <row r="9" spans="1:14" x14ac:dyDescent="0.55000000000000004">
      <c r="A9" s="16"/>
      <c r="B9" s="17" t="s">
        <v>237</v>
      </c>
      <c r="C9" s="27" t="e">
        <f>C7/(C5+C6+C7)</f>
        <v>#DIV/0!</v>
      </c>
      <c r="D9" s="27" t="e">
        <f>D7/(D5+D6+D7)</f>
        <v>#DIV/0!</v>
      </c>
      <c r="E9" s="227"/>
      <c r="F9" s="227"/>
      <c r="G9" s="27" t="e">
        <f>G7/(G5+G6+G7)</f>
        <v>#DIV/0!</v>
      </c>
      <c r="M9" s="110"/>
    </row>
    <row r="10" spans="1:14" ht="35.15" customHeight="1" x14ac:dyDescent="0.55000000000000004">
      <c r="A10" s="19" t="s">
        <v>39</v>
      </c>
      <c r="B10" s="17" t="s">
        <v>36</v>
      </c>
      <c r="C10" s="106"/>
      <c r="D10" s="111"/>
      <c r="E10" s="228"/>
      <c r="F10" s="228"/>
      <c r="G10" s="25">
        <f>SUM(C10:F10)</f>
        <v>0</v>
      </c>
    </row>
    <row r="11" spans="1:14" x14ac:dyDescent="0.55000000000000004">
      <c r="A11" s="18"/>
      <c r="B11" s="17" t="s">
        <v>37</v>
      </c>
      <c r="C11" s="106"/>
      <c r="D11" s="111"/>
      <c r="E11" s="228"/>
      <c r="F11" s="228"/>
      <c r="G11" s="25">
        <f>SUM(C11:F11)</f>
        <v>0</v>
      </c>
      <c r="I11" s="110"/>
    </row>
    <row r="12" spans="1:14" x14ac:dyDescent="0.55000000000000004">
      <c r="A12" s="18"/>
      <c r="B12" s="17" t="s">
        <v>229</v>
      </c>
      <c r="C12" s="106"/>
      <c r="D12" s="111"/>
      <c r="E12" s="228"/>
      <c r="F12" s="228"/>
      <c r="G12" s="25">
        <f>SUM(C12:F12)</f>
        <v>0</v>
      </c>
      <c r="I12" s="110"/>
    </row>
    <row r="13" spans="1:14" s="112" customFormat="1" ht="46.9" customHeight="1" x14ac:dyDescent="0.55000000000000004">
      <c r="A13" s="444" t="s">
        <v>40</v>
      </c>
      <c r="B13" s="445"/>
      <c r="C13" s="193"/>
      <c r="D13" s="193"/>
      <c r="E13" s="229"/>
      <c r="F13" s="229"/>
      <c r="G13" s="22" t="e">
        <f>IF(G8&gt;20%,"管理的経費ERROR","")</f>
        <v>#DIV/0!</v>
      </c>
      <c r="I13" s="113"/>
    </row>
    <row r="14" spans="1:14" s="112" customFormat="1" ht="50.5" customHeight="1" x14ac:dyDescent="0.55000000000000004">
      <c r="A14" s="444" t="s">
        <v>236</v>
      </c>
      <c r="B14" s="445"/>
      <c r="C14" s="193"/>
      <c r="D14" s="193"/>
      <c r="E14" s="229"/>
      <c r="F14" s="229"/>
      <c r="G14" s="22" t="e">
        <f>IF(G9&lt;50%,"雇用関連費ERROR","")</f>
        <v>#DIV/0!</v>
      </c>
      <c r="I14" s="113"/>
    </row>
    <row r="15" spans="1:14" ht="20.149999999999999" customHeight="1" x14ac:dyDescent="0.55000000000000004">
      <c r="A15" s="114"/>
      <c r="B15" s="114"/>
      <c r="C15" s="114"/>
      <c r="D15" s="115"/>
      <c r="E15" s="115"/>
      <c r="F15" s="115"/>
      <c r="G15" s="115"/>
      <c r="I15" s="108"/>
    </row>
    <row r="16" spans="1:14" ht="15" customHeight="1" x14ac:dyDescent="0.55000000000000004">
      <c r="A16" s="443" t="s">
        <v>264</v>
      </c>
      <c r="B16" s="443"/>
      <c r="C16" s="443"/>
      <c r="D16" s="443"/>
      <c r="E16" s="443"/>
      <c r="F16" s="443"/>
      <c r="G16" s="443"/>
      <c r="I16" s="110"/>
    </row>
    <row r="17" spans="1:9" s="116" customFormat="1" ht="20.149999999999999" customHeight="1" x14ac:dyDescent="0.55000000000000004">
      <c r="A17" s="402"/>
      <c r="B17" s="402"/>
      <c r="C17" s="403" t="s">
        <v>266</v>
      </c>
      <c r="D17" s="31" t="s">
        <v>267</v>
      </c>
      <c r="E17" s="225" t="s">
        <v>268</v>
      </c>
      <c r="F17" s="225" t="s">
        <v>269</v>
      </c>
      <c r="G17" s="404" t="s">
        <v>11</v>
      </c>
    </row>
    <row r="18" spans="1:9" x14ac:dyDescent="0.55000000000000004">
      <c r="A18" s="405" t="s">
        <v>265</v>
      </c>
      <c r="B18" s="405"/>
      <c r="C18" s="20">
        <f>C5+C7</f>
        <v>0</v>
      </c>
      <c r="D18" s="20">
        <f>D5+D7</f>
        <v>0</v>
      </c>
      <c r="E18" s="230">
        <f>E5+E10</f>
        <v>0</v>
      </c>
      <c r="F18" s="230">
        <f>F5+F10</f>
        <v>0</v>
      </c>
      <c r="G18" s="20">
        <f>G5+G7</f>
        <v>0</v>
      </c>
      <c r="I18" s="110"/>
    </row>
    <row r="19" spans="1:9" ht="18" customHeight="1" x14ac:dyDescent="0.55000000000000004">
      <c r="A19" s="405" t="s">
        <v>270</v>
      </c>
      <c r="B19" s="405"/>
      <c r="C19" s="145" t="e">
        <f>C18/(C5+C6+C7)</f>
        <v>#DIV/0!</v>
      </c>
      <c r="D19" s="145" t="e">
        <f t="shared" ref="D19" si="0">D18/(D5+D6+D7)</f>
        <v>#DIV/0!</v>
      </c>
      <c r="E19" s="227" t="e">
        <f>E18/(E5+E6+E10+E11)</f>
        <v>#DIV/0!</v>
      </c>
      <c r="F19" s="227" t="e">
        <f>F18/(F5+F6+F10+F11)</f>
        <v>#DIV/0!</v>
      </c>
      <c r="G19" s="145" t="e">
        <f t="shared" ref="G19" si="1">G18/(G5+G6+G7)</f>
        <v>#DIV/0!</v>
      </c>
      <c r="I19" s="110"/>
    </row>
    <row r="20" spans="1:9" x14ac:dyDescent="0.55000000000000004">
      <c r="A20" s="406"/>
      <c r="B20" s="407"/>
      <c r="C20" s="408"/>
      <c r="D20" s="388"/>
      <c r="E20" s="117"/>
      <c r="F20" s="117"/>
      <c r="G20" s="389"/>
      <c r="I20" s="110"/>
    </row>
    <row r="22" spans="1:9" x14ac:dyDescent="0.55000000000000004">
      <c r="B22" s="118"/>
      <c r="C22" s="118"/>
      <c r="D22" s="118"/>
      <c r="E22" s="118"/>
    </row>
  </sheetData>
  <sheetProtection formatCells="0" formatColumns="0" formatRows="0" insertColumns="0" insertRows="0" deleteColumns="0" deleteRows="0"/>
  <mergeCells count="5">
    <mergeCell ref="A1:G1"/>
    <mergeCell ref="A16:G16"/>
    <mergeCell ref="A13:B13"/>
    <mergeCell ref="A3:E3"/>
    <mergeCell ref="A14:B14"/>
  </mergeCells>
  <phoneticPr fontId="3"/>
  <conditionalFormatting sqref="C8:G9">
    <cfRule type="cellIs" dxfId="0" priority="1" operator="greaterThan">
      <formula>"&lt;15%"</formula>
    </cfRule>
  </conditionalFormatting>
  <dataValidations xWindow="903" yWindow="463" count="2">
    <dataValidation allowBlank="1" showErrorMessage="1" sqref="C8:D9" xr:uid="{00000000-0002-0000-0300-000000000000}"/>
    <dataValidation allowBlank="1" showErrorMessage="1" prompt="助成金申請額に占める管理的経費の合計額は、最大20％までですので、超えない様ご注意ください。" sqref="G8:G9" xr:uid="{00000000-0002-0000-0300-000001000000}"/>
  </dataValidations>
  <printOptions horizontalCentered="1"/>
  <pageMargins left="0.7" right="0.7" top="0.75" bottom="0.75" header="0.3" footer="0.3"/>
  <pageSetup paperSize="9" scale="82" fitToHeight="0" orientation="portrait" r:id="rId1"/>
  <headerFooter>
    <oddHeader xml:space="preserve">&amp;R&amp;9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5"/>
  <sheetViews>
    <sheetView view="pageBreakPreview" topLeftCell="A11" zoomScale="70" zoomScaleNormal="60" zoomScaleSheetLayoutView="70" workbookViewId="0">
      <selection activeCell="D16" sqref="D16"/>
    </sheetView>
  </sheetViews>
  <sheetFormatPr defaultColWidth="9" defaultRowHeight="18" x14ac:dyDescent="0.55000000000000004"/>
  <cols>
    <col min="1" max="1" width="2" style="43" customWidth="1"/>
    <col min="2" max="2" width="18.25" style="43" customWidth="1"/>
    <col min="3" max="4" width="17.5" style="43" customWidth="1"/>
    <col min="5" max="5" width="13.08203125" style="43" customWidth="1"/>
    <col min="6" max="6" width="3.58203125" style="43" customWidth="1"/>
    <col min="7" max="8" width="13.08203125" style="43" customWidth="1"/>
    <col min="9" max="9" width="3.58203125" style="43" customWidth="1"/>
    <col min="10" max="11" width="13.08203125" style="43" customWidth="1"/>
    <col min="12" max="12" width="3.58203125" style="43" customWidth="1"/>
    <col min="13" max="14" width="13.08203125" style="43" customWidth="1"/>
    <col min="15" max="15" width="3.58203125" style="43" customWidth="1"/>
    <col min="16" max="16" width="13.08203125" style="43" customWidth="1"/>
    <col min="17" max="17" width="28.08203125" style="43" customWidth="1"/>
    <col min="18" max="18" width="23.08203125" style="43" customWidth="1"/>
    <col min="19" max="16384" width="9" style="43"/>
  </cols>
  <sheetData>
    <row r="1" spans="1:18" ht="29" x14ac:dyDescent="0.55000000000000004">
      <c r="A1" s="43" t="s">
        <v>230</v>
      </c>
      <c r="B1" s="351" t="s">
        <v>78</v>
      </c>
      <c r="C1" s="45"/>
      <c r="D1" s="45"/>
      <c r="E1" s="46"/>
      <c r="F1" s="47"/>
      <c r="G1" s="47"/>
      <c r="H1" s="48"/>
      <c r="I1" s="49"/>
      <c r="J1" s="48"/>
      <c r="K1" s="50"/>
      <c r="L1" s="50"/>
      <c r="M1" s="51"/>
      <c r="N1" s="50"/>
    </row>
    <row r="2" spans="1:18" ht="21" customHeight="1" x14ac:dyDescent="0.55000000000000004">
      <c r="B2" s="97"/>
      <c r="C2" s="45"/>
      <c r="D2" s="45"/>
      <c r="E2" s="46"/>
      <c r="F2" s="47"/>
      <c r="G2" s="47"/>
      <c r="H2" s="48"/>
      <c r="I2" s="49"/>
      <c r="J2" s="48"/>
      <c r="K2" s="50"/>
      <c r="L2" s="50"/>
      <c r="M2" s="51"/>
      <c r="N2" s="50"/>
    </row>
    <row r="3" spans="1:18" s="52" customFormat="1" ht="29.25" customHeight="1" x14ac:dyDescent="0.55000000000000004">
      <c r="B3" s="35" t="s">
        <v>41</v>
      </c>
      <c r="C3" s="35"/>
      <c r="D3" s="35"/>
      <c r="E3" s="35"/>
      <c r="F3" s="36"/>
      <c r="G3" s="35"/>
      <c r="H3" s="35"/>
      <c r="I3" s="35"/>
      <c r="J3" s="37"/>
      <c r="K3" s="35"/>
      <c r="L3" s="35"/>
      <c r="M3" s="35"/>
      <c r="N3" s="35"/>
      <c r="O3" s="35"/>
      <c r="P3" s="35"/>
      <c r="Q3" s="35"/>
    </row>
    <row r="4" spans="1:18" ht="54.75" customHeight="1" x14ac:dyDescent="0.55000000000000004">
      <c r="B4" s="485"/>
      <c r="C4" s="485"/>
      <c r="D4" s="485"/>
      <c r="E4" s="487" t="s">
        <v>7</v>
      </c>
      <c r="F4" s="487"/>
      <c r="G4" s="487"/>
      <c r="H4" s="487" t="s">
        <v>8</v>
      </c>
      <c r="I4" s="487"/>
      <c r="J4" s="487"/>
      <c r="K4" s="449" t="s">
        <v>9</v>
      </c>
      <c r="L4" s="449"/>
      <c r="M4" s="449"/>
      <c r="N4" s="449" t="s">
        <v>10</v>
      </c>
      <c r="O4" s="449"/>
      <c r="P4" s="449"/>
      <c r="Q4" s="348" t="s">
        <v>42</v>
      </c>
      <c r="R4" s="84" t="s">
        <v>18</v>
      </c>
    </row>
    <row r="5" spans="1:18" ht="26.5" x14ac:dyDescent="0.55000000000000004">
      <c r="B5" s="493" t="s">
        <v>37</v>
      </c>
      <c r="C5" s="493"/>
      <c r="D5" s="493"/>
      <c r="E5" s="488">
        <f>C26</f>
        <v>0</v>
      </c>
      <c r="F5" s="489"/>
      <c r="G5" s="489"/>
      <c r="H5" s="490">
        <f>C41</f>
        <v>0</v>
      </c>
      <c r="I5" s="490"/>
      <c r="J5" s="490"/>
      <c r="K5" s="450"/>
      <c r="L5" s="450"/>
      <c r="M5" s="450"/>
      <c r="N5" s="450">
        <f>C61</f>
        <v>0</v>
      </c>
      <c r="O5" s="450"/>
      <c r="P5" s="450"/>
      <c r="Q5" s="349">
        <f>SUM(E5:P5)</f>
        <v>0</v>
      </c>
      <c r="R5" s="85" t="str">
        <f>IF(Q5=(③事業費!G6+③事業費!G11),"","③事業費と金額が異なります")</f>
        <v/>
      </c>
    </row>
    <row r="6" spans="1:18" ht="26.5" x14ac:dyDescent="0.55000000000000004">
      <c r="B6" s="468" t="s">
        <v>59</v>
      </c>
      <c r="C6" s="469"/>
      <c r="D6" s="470"/>
      <c r="E6" s="471">
        <f>SUM(C13:C15)</f>
        <v>0</v>
      </c>
      <c r="F6" s="472"/>
      <c r="G6" s="473"/>
      <c r="H6" s="471">
        <f>SUM(C27:C30)</f>
        <v>0</v>
      </c>
      <c r="I6" s="472"/>
      <c r="J6" s="473"/>
      <c r="K6" s="474"/>
      <c r="L6" s="475"/>
      <c r="M6" s="476"/>
      <c r="N6" s="474">
        <f>SUM(C68:C70)</f>
        <v>0</v>
      </c>
      <c r="O6" s="475"/>
      <c r="P6" s="476"/>
      <c r="Q6" s="23">
        <f>SUM(E6:P6)</f>
        <v>0</v>
      </c>
      <c r="R6" s="131"/>
    </row>
    <row r="7" spans="1:18" ht="26.5" x14ac:dyDescent="0.55000000000000004">
      <c r="B7" s="468" t="s">
        <v>75</v>
      </c>
      <c r="C7" s="469"/>
      <c r="D7" s="470"/>
      <c r="E7" s="471">
        <f>SUM(C17:C25)</f>
        <v>0</v>
      </c>
      <c r="F7" s="472"/>
      <c r="G7" s="473"/>
      <c r="H7" s="471">
        <f>SUM(C32:C40)</f>
        <v>0</v>
      </c>
      <c r="I7" s="472"/>
      <c r="J7" s="473"/>
      <c r="K7" s="474"/>
      <c r="L7" s="475"/>
      <c r="M7" s="476"/>
      <c r="N7" s="474">
        <f>SUM(C72:C80)</f>
        <v>0</v>
      </c>
      <c r="O7" s="475"/>
      <c r="P7" s="476"/>
      <c r="Q7" s="23">
        <f>SUM(E7:P7)</f>
        <v>0</v>
      </c>
      <c r="R7" s="131"/>
    </row>
    <row r="8" spans="1:18" s="98" customFormat="1" x14ac:dyDescent="0.55000000000000004">
      <c r="B8" s="99"/>
      <c r="C8" s="99"/>
      <c r="D8" s="100"/>
      <c r="E8" s="100"/>
      <c r="F8" s="100"/>
      <c r="H8" s="100"/>
      <c r="I8" s="100"/>
      <c r="J8" s="101"/>
    </row>
    <row r="9" spans="1:18" ht="24" customHeight="1" x14ac:dyDescent="0.55000000000000004">
      <c r="A9" s="2"/>
      <c r="B9" s="345" t="s">
        <v>43</v>
      </c>
      <c r="C9" s="3"/>
      <c r="D9" s="3"/>
      <c r="E9" s="4"/>
      <c r="F9" s="5"/>
      <c r="G9" s="5"/>
      <c r="H9" s="1"/>
      <c r="I9" s="6"/>
      <c r="J9" s="1"/>
      <c r="K9" s="7"/>
      <c r="L9" s="7"/>
      <c r="M9" s="8"/>
      <c r="N9" s="7"/>
      <c r="O9" s="2"/>
      <c r="P9" s="2"/>
      <c r="Q9" s="2"/>
    </row>
    <row r="10" spans="1:18" ht="22.5" x14ac:dyDescent="0.55000000000000004">
      <c r="A10" s="486" t="s">
        <v>81</v>
      </c>
      <c r="B10" s="486"/>
      <c r="C10" s="491" t="s">
        <v>45</v>
      </c>
      <c r="D10" s="486" t="s">
        <v>46</v>
      </c>
      <c r="E10" s="486"/>
      <c r="F10" s="486"/>
      <c r="G10" s="486"/>
      <c r="H10" s="486"/>
      <c r="I10" s="486"/>
      <c r="J10" s="486"/>
      <c r="K10" s="486"/>
      <c r="L10" s="486"/>
      <c r="M10" s="486"/>
      <c r="N10" s="486"/>
      <c r="O10" s="486"/>
      <c r="P10" s="486"/>
      <c r="Q10" s="486"/>
    </row>
    <row r="11" spans="1:18" ht="20.149999999999999" customHeight="1" x14ac:dyDescent="0.55000000000000004">
      <c r="A11" s="486"/>
      <c r="B11" s="486"/>
      <c r="C11" s="492"/>
      <c r="D11" s="28" t="s">
        <v>47</v>
      </c>
      <c r="E11" s="151" t="s">
        <v>48</v>
      </c>
      <c r="F11" s="34" t="s">
        <v>49</v>
      </c>
      <c r="G11" s="151" t="s">
        <v>50</v>
      </c>
      <c r="H11" s="151" t="s">
        <v>51</v>
      </c>
      <c r="I11" s="34" t="s">
        <v>49</v>
      </c>
      <c r="J11" s="151" t="s">
        <v>50</v>
      </c>
      <c r="K11" s="151" t="s">
        <v>51</v>
      </c>
      <c r="L11" s="151" t="s">
        <v>52</v>
      </c>
      <c r="M11" s="152" t="s">
        <v>53</v>
      </c>
      <c r="N11" s="482" t="s">
        <v>79</v>
      </c>
      <c r="O11" s="483"/>
      <c r="P11" s="483"/>
      <c r="Q11" s="484"/>
    </row>
    <row r="12" spans="1:18" ht="20.149999999999999" customHeight="1" x14ac:dyDescent="0.55000000000000004">
      <c r="A12" s="482"/>
      <c r="B12" s="477" t="s">
        <v>64</v>
      </c>
      <c r="C12" s="478"/>
      <c r="D12" s="478"/>
      <c r="E12" s="478"/>
      <c r="F12" s="478"/>
      <c r="G12" s="478"/>
      <c r="H12" s="478"/>
      <c r="I12" s="478"/>
      <c r="J12" s="478"/>
      <c r="K12" s="478"/>
      <c r="L12" s="478"/>
      <c r="M12" s="478"/>
      <c r="N12" s="478"/>
      <c r="O12" s="478"/>
      <c r="P12" s="478"/>
      <c r="Q12" s="479"/>
    </row>
    <row r="13" spans="1:18" ht="20.149999999999999" customHeight="1" x14ac:dyDescent="0.55000000000000004">
      <c r="A13" s="494"/>
      <c r="B13" s="87"/>
      <c r="C13" s="186" t="str">
        <f>IF(SUM(M13:M15)=0,"",SUM(M13:M15))</f>
        <v/>
      </c>
      <c r="D13" s="154"/>
      <c r="E13" s="88"/>
      <c r="F13" s="358" t="str">
        <f>IF(E13="","","X")</f>
        <v/>
      </c>
      <c r="G13" s="140"/>
      <c r="H13" s="89"/>
      <c r="I13" s="358" t="str">
        <f>IF(G13="","","X")</f>
        <v/>
      </c>
      <c r="J13" s="140"/>
      <c r="K13" s="89"/>
      <c r="L13" s="358" t="str">
        <f t="shared" ref="L13:L15" si="0">IF(J13="","","=")</f>
        <v/>
      </c>
      <c r="M13" s="185" t="str">
        <f>IF(E13*IF(G13="",1,G13)*IF(J13="",1,J13)=0,"",E13*IF(G13="",1,G13)*IF(J13="",1,J13))</f>
        <v/>
      </c>
      <c r="N13" s="480"/>
      <c r="O13" s="480"/>
      <c r="P13" s="480"/>
      <c r="Q13" s="481"/>
    </row>
    <row r="14" spans="1:18" ht="20.149999999999999" customHeight="1" x14ac:dyDescent="0.55000000000000004">
      <c r="A14" s="494"/>
      <c r="B14" s="61"/>
      <c r="C14" s="186"/>
      <c r="D14" s="154"/>
      <c r="E14" s="88"/>
      <c r="F14" s="358" t="str">
        <f>IF(E14="","","X")</f>
        <v/>
      </c>
      <c r="G14" s="140"/>
      <c r="H14" s="89"/>
      <c r="I14" s="358" t="str">
        <f>IF(G14="","","X")</f>
        <v/>
      </c>
      <c r="J14" s="140"/>
      <c r="K14" s="89"/>
      <c r="L14" s="358" t="str">
        <f t="shared" si="0"/>
        <v/>
      </c>
      <c r="M14" s="185" t="str">
        <f t="shared" ref="M14:M15" si="1">IF(E14*IF(G14="",1,G14)*IF(J14="",1,J14)=0,"",E14*IF(G14="",1,G14)*IF(J14="",1,J14))</f>
        <v/>
      </c>
      <c r="N14" s="480"/>
      <c r="O14" s="480"/>
      <c r="P14" s="480"/>
      <c r="Q14" s="481"/>
    </row>
    <row r="15" spans="1:18" ht="20.149999999999999" customHeight="1" x14ac:dyDescent="0.55000000000000004">
      <c r="A15" s="494"/>
      <c r="B15" s="61"/>
      <c r="C15" s="187"/>
      <c r="D15" s="154"/>
      <c r="E15" s="88"/>
      <c r="F15" s="358" t="str">
        <f>IF(E15="","","X")</f>
        <v/>
      </c>
      <c r="G15" s="140"/>
      <c r="H15" s="89"/>
      <c r="I15" s="358" t="str">
        <f>IF(G15="","","X")</f>
        <v/>
      </c>
      <c r="J15" s="140"/>
      <c r="K15" s="89"/>
      <c r="L15" s="358" t="str">
        <f t="shared" si="0"/>
        <v/>
      </c>
      <c r="M15" s="185" t="str">
        <f t="shared" si="1"/>
        <v/>
      </c>
      <c r="N15" s="480"/>
      <c r="O15" s="480"/>
      <c r="P15" s="480"/>
      <c r="Q15" s="481"/>
    </row>
    <row r="16" spans="1:18" ht="20.149999999999999" customHeight="1" x14ac:dyDescent="0.55000000000000004">
      <c r="A16" s="494"/>
      <c r="B16" s="178" t="s">
        <v>76</v>
      </c>
      <c r="C16" s="90"/>
      <c r="D16" s="155"/>
      <c r="E16" s="91"/>
      <c r="F16" s="92"/>
      <c r="G16" s="141"/>
      <c r="H16" s="92"/>
      <c r="I16" s="92"/>
      <c r="J16" s="93"/>
      <c r="K16" s="92"/>
      <c r="L16" s="92"/>
      <c r="M16" s="91"/>
      <c r="N16" s="94"/>
      <c r="O16" s="94"/>
      <c r="P16" s="94"/>
      <c r="Q16" s="95"/>
    </row>
    <row r="17" spans="1:17" ht="21.75" customHeight="1" x14ac:dyDescent="0.55000000000000004">
      <c r="A17" s="494"/>
      <c r="B17" s="70"/>
      <c r="C17" s="180" t="str">
        <f>IF(SUM(M17:M19)=0,"",SUM(M17:M19))</f>
        <v/>
      </c>
      <c r="D17" s="148"/>
      <c r="E17" s="67"/>
      <c r="F17" s="58" t="str">
        <f>IF(E17="","","X")</f>
        <v/>
      </c>
      <c r="G17" s="57"/>
      <c r="H17" s="59"/>
      <c r="I17" s="58" t="str">
        <f>IF(G17="","","X")</f>
        <v/>
      </c>
      <c r="J17" s="57"/>
      <c r="K17" s="59"/>
      <c r="L17" s="58" t="str">
        <f>IF(J17="","","=")</f>
        <v/>
      </c>
      <c r="M17" s="184" t="str">
        <f>IF(E17*IF(G17="",1,G17)*IF(J17="",1,J17)=0,"",E17*IF(G17="",1,G17)*IF(J17="",1,J17))</f>
        <v/>
      </c>
      <c r="N17" s="447"/>
      <c r="O17" s="447"/>
      <c r="P17" s="447"/>
      <c r="Q17" s="448"/>
    </row>
    <row r="18" spans="1:17" ht="21.75" customHeight="1" x14ac:dyDescent="0.55000000000000004">
      <c r="A18" s="494"/>
      <c r="B18" s="61"/>
      <c r="C18" s="181"/>
      <c r="D18" s="149"/>
      <c r="E18" s="102"/>
      <c r="F18" s="354" t="str">
        <f t="shared" ref="F18:F50" si="2">IF(E18="","","X")</f>
        <v/>
      </c>
      <c r="G18" s="102"/>
      <c r="H18" s="63"/>
      <c r="I18" s="354" t="str">
        <f t="shared" ref="I18:I40" si="3">IF(G18="","","X")</f>
        <v/>
      </c>
      <c r="J18" s="102"/>
      <c r="K18" s="63"/>
      <c r="L18" s="354" t="str">
        <f t="shared" ref="L18:L60" si="4">IF(J18="","","=")</f>
        <v/>
      </c>
      <c r="M18" s="185" t="str">
        <f t="shared" ref="M18:M60" si="5">IF(E18*IF(G18="",1,G18)*IF(J18="",1,J18)=0,"",E18*IF(G18="",1,G18)*IF(J18="",1,J18))</f>
        <v/>
      </c>
      <c r="N18" s="457"/>
      <c r="O18" s="457"/>
      <c r="P18" s="457"/>
      <c r="Q18" s="458"/>
    </row>
    <row r="19" spans="1:17" ht="21.75" customHeight="1" x14ac:dyDescent="0.55000000000000004">
      <c r="A19" s="494"/>
      <c r="B19" s="61"/>
      <c r="C19" s="182"/>
      <c r="D19" s="149"/>
      <c r="E19" s="69"/>
      <c r="F19" s="64" t="str">
        <f t="shared" si="2"/>
        <v/>
      </c>
      <c r="G19" s="102"/>
      <c r="H19" s="63"/>
      <c r="I19" s="354" t="str">
        <f t="shared" si="3"/>
        <v/>
      </c>
      <c r="J19" s="102"/>
      <c r="K19" s="63"/>
      <c r="L19" s="354" t="str">
        <f t="shared" si="4"/>
        <v/>
      </c>
      <c r="M19" s="185" t="str">
        <f t="shared" si="5"/>
        <v/>
      </c>
      <c r="N19" s="459"/>
      <c r="O19" s="459"/>
      <c r="P19" s="459"/>
      <c r="Q19" s="460"/>
    </row>
    <row r="20" spans="1:17" ht="21.75" customHeight="1" x14ac:dyDescent="0.55000000000000004">
      <c r="A20" s="494"/>
      <c r="B20" s="66"/>
      <c r="C20" s="180" t="str">
        <f>IF(SUM(M20:M22)=0,"",SUM(M20:M22))</f>
        <v/>
      </c>
      <c r="D20" s="148"/>
      <c r="E20" s="62"/>
      <c r="F20" s="58" t="str">
        <f t="shared" si="2"/>
        <v/>
      </c>
      <c r="G20" s="57"/>
      <c r="H20" s="59"/>
      <c r="I20" s="58" t="str">
        <f t="shared" si="3"/>
        <v/>
      </c>
      <c r="J20" s="57"/>
      <c r="K20" s="59"/>
      <c r="L20" s="58" t="str">
        <f t="shared" si="4"/>
        <v/>
      </c>
      <c r="M20" s="184" t="str">
        <f t="shared" si="5"/>
        <v/>
      </c>
      <c r="N20" s="457"/>
      <c r="O20" s="457"/>
      <c r="P20" s="457"/>
      <c r="Q20" s="458"/>
    </row>
    <row r="21" spans="1:17" ht="21.75" customHeight="1" x14ac:dyDescent="0.55000000000000004">
      <c r="A21" s="494"/>
      <c r="B21" s="61"/>
      <c r="C21" s="181"/>
      <c r="D21" s="149"/>
      <c r="E21" s="102"/>
      <c r="F21" s="354" t="str">
        <f t="shared" si="2"/>
        <v/>
      </c>
      <c r="G21" s="102"/>
      <c r="H21" s="63"/>
      <c r="I21" s="354" t="str">
        <f t="shared" si="3"/>
        <v/>
      </c>
      <c r="J21" s="102"/>
      <c r="K21" s="63"/>
      <c r="L21" s="354" t="str">
        <f t="shared" si="4"/>
        <v/>
      </c>
      <c r="M21" s="185" t="str">
        <f t="shared" si="5"/>
        <v/>
      </c>
      <c r="N21" s="457"/>
      <c r="O21" s="457"/>
      <c r="P21" s="457"/>
      <c r="Q21" s="458"/>
    </row>
    <row r="22" spans="1:17" ht="21.75" customHeight="1" x14ac:dyDescent="0.55000000000000004">
      <c r="A22" s="494"/>
      <c r="B22" s="61"/>
      <c r="C22" s="182"/>
      <c r="D22" s="150"/>
      <c r="E22" s="69"/>
      <c r="F22" s="64" t="str">
        <f t="shared" si="2"/>
        <v/>
      </c>
      <c r="G22" s="102"/>
      <c r="H22" s="63"/>
      <c r="I22" s="354" t="str">
        <f t="shared" si="3"/>
        <v/>
      </c>
      <c r="J22" s="102"/>
      <c r="K22" s="63"/>
      <c r="L22" s="354" t="str">
        <f t="shared" si="4"/>
        <v/>
      </c>
      <c r="M22" s="185" t="str">
        <f t="shared" si="5"/>
        <v/>
      </c>
      <c r="N22" s="459"/>
      <c r="O22" s="459"/>
      <c r="P22" s="459"/>
      <c r="Q22" s="460"/>
    </row>
    <row r="23" spans="1:17" ht="21.75" customHeight="1" x14ac:dyDescent="0.55000000000000004">
      <c r="A23" s="494"/>
      <c r="B23" s="66"/>
      <c r="C23" s="180" t="str">
        <f>IF(SUM(M23:M25)=0,"",SUM(M23:M25))</f>
        <v/>
      </c>
      <c r="D23" s="149"/>
      <c r="E23" s="62"/>
      <c r="F23" s="354" t="str">
        <f t="shared" si="2"/>
        <v/>
      </c>
      <c r="G23" s="57"/>
      <c r="H23" s="59"/>
      <c r="I23" s="58" t="str">
        <f t="shared" si="3"/>
        <v/>
      </c>
      <c r="J23" s="57"/>
      <c r="K23" s="59"/>
      <c r="L23" s="58" t="str">
        <f t="shared" si="4"/>
        <v/>
      </c>
      <c r="M23" s="184" t="str">
        <f t="shared" si="5"/>
        <v/>
      </c>
      <c r="N23" s="457"/>
      <c r="O23" s="457"/>
      <c r="P23" s="457"/>
      <c r="Q23" s="458"/>
    </row>
    <row r="24" spans="1:17" ht="21.75" customHeight="1" x14ac:dyDescent="0.55000000000000004">
      <c r="A24" s="494"/>
      <c r="B24" s="61"/>
      <c r="C24" s="182"/>
      <c r="D24" s="149"/>
      <c r="E24" s="62"/>
      <c r="F24" s="354" t="str">
        <f t="shared" si="2"/>
        <v/>
      </c>
      <c r="G24" s="102"/>
      <c r="H24" s="63"/>
      <c r="I24" s="354" t="str">
        <f t="shared" si="3"/>
        <v/>
      </c>
      <c r="J24" s="102"/>
      <c r="K24" s="63"/>
      <c r="L24" s="354" t="str">
        <f t="shared" si="4"/>
        <v/>
      </c>
      <c r="M24" s="185" t="str">
        <f t="shared" si="5"/>
        <v/>
      </c>
      <c r="N24" s="457"/>
      <c r="O24" s="457"/>
      <c r="P24" s="457"/>
      <c r="Q24" s="458"/>
    </row>
    <row r="25" spans="1:17" ht="21.75" customHeight="1" x14ac:dyDescent="0.55000000000000004">
      <c r="A25" s="494"/>
      <c r="B25" s="103"/>
      <c r="C25" s="183"/>
      <c r="D25" s="149"/>
      <c r="E25" s="62"/>
      <c r="F25" s="354" t="str">
        <f t="shared" si="2"/>
        <v/>
      </c>
      <c r="G25" s="102"/>
      <c r="H25" s="63"/>
      <c r="I25" s="354" t="str">
        <f t="shared" si="3"/>
        <v/>
      </c>
      <c r="J25" s="102"/>
      <c r="K25" s="63"/>
      <c r="L25" s="354" t="str">
        <f t="shared" si="4"/>
        <v/>
      </c>
      <c r="M25" s="185" t="str">
        <f t="shared" si="5"/>
        <v/>
      </c>
      <c r="N25" s="457"/>
      <c r="O25" s="457"/>
      <c r="P25" s="457"/>
      <c r="Q25" s="458"/>
    </row>
    <row r="26" spans="1:17" ht="21.75" customHeight="1" x14ac:dyDescent="0.55000000000000004">
      <c r="A26" s="495"/>
      <c r="B26" s="42" t="s">
        <v>29</v>
      </c>
      <c r="C26" s="32">
        <f>SUM(C13:C25)</f>
        <v>0</v>
      </c>
      <c r="D26" s="465"/>
      <c r="E26" s="466"/>
      <c r="F26" s="466"/>
      <c r="G26" s="466"/>
      <c r="H26" s="466"/>
      <c r="I26" s="466"/>
      <c r="J26" s="466"/>
      <c r="K26" s="466"/>
      <c r="L26" s="466"/>
      <c r="M26" s="466"/>
      <c r="N26" s="466"/>
      <c r="O26" s="466"/>
      <c r="P26" s="466"/>
      <c r="Q26" s="467"/>
    </row>
    <row r="27" spans="1:17" ht="21.75" customHeight="1" x14ac:dyDescent="0.55000000000000004">
      <c r="A27" s="359"/>
      <c r="B27" s="477" t="s">
        <v>64</v>
      </c>
      <c r="C27" s="478"/>
      <c r="D27" s="478"/>
      <c r="E27" s="478"/>
      <c r="F27" s="478"/>
      <c r="G27" s="478"/>
      <c r="H27" s="478"/>
      <c r="I27" s="478"/>
      <c r="J27" s="478"/>
      <c r="K27" s="478"/>
      <c r="L27" s="478"/>
      <c r="M27" s="478"/>
      <c r="N27" s="478"/>
      <c r="O27" s="478"/>
      <c r="P27" s="478"/>
      <c r="Q27" s="479"/>
    </row>
    <row r="28" spans="1:17" ht="21.75" customHeight="1" x14ac:dyDescent="0.55000000000000004">
      <c r="A28" s="359"/>
      <c r="B28" s="87"/>
      <c r="C28" s="186" t="str">
        <f>IF(SUM(M28:M30)=0,"",SUM(M28:M30))</f>
        <v/>
      </c>
      <c r="D28" s="154"/>
      <c r="E28" s="88"/>
      <c r="F28" s="387" t="str">
        <f>IF(E28="","","X")</f>
        <v/>
      </c>
      <c r="G28" s="140"/>
      <c r="H28" s="89"/>
      <c r="I28" s="387" t="str">
        <f>IF(G28="","","X")</f>
        <v/>
      </c>
      <c r="J28" s="140"/>
      <c r="K28" s="89"/>
      <c r="L28" s="387" t="str">
        <f t="shared" ref="L28:L30" si="6">IF(J28="","","=")</f>
        <v/>
      </c>
      <c r="M28" s="185" t="str">
        <f>IF(E28*IF(G28="",1,G28)*IF(J28="",1,J28)=0,"",E28*IF(G28="",1,G28)*IF(J28="",1,J28))</f>
        <v/>
      </c>
      <c r="N28" s="480"/>
      <c r="O28" s="480"/>
      <c r="P28" s="480"/>
      <c r="Q28" s="481"/>
    </row>
    <row r="29" spans="1:17" ht="21.75" customHeight="1" x14ac:dyDescent="0.55000000000000004">
      <c r="A29" s="359"/>
      <c r="B29" s="61"/>
      <c r="C29" s="186"/>
      <c r="D29" s="154"/>
      <c r="E29" s="88"/>
      <c r="F29" s="387" t="str">
        <f>IF(E29="","","X")</f>
        <v/>
      </c>
      <c r="G29" s="140"/>
      <c r="H29" s="89"/>
      <c r="I29" s="387" t="str">
        <f>IF(G29="","","X")</f>
        <v/>
      </c>
      <c r="J29" s="140"/>
      <c r="K29" s="89"/>
      <c r="L29" s="387" t="str">
        <f t="shared" si="6"/>
        <v/>
      </c>
      <c r="M29" s="185" t="str">
        <f t="shared" ref="M29:M30" si="7">IF(E29*IF(G29="",1,G29)*IF(J29="",1,J29)=0,"",E29*IF(G29="",1,G29)*IF(J29="",1,J29))</f>
        <v/>
      </c>
      <c r="N29" s="480"/>
      <c r="O29" s="480"/>
      <c r="P29" s="480"/>
      <c r="Q29" s="481"/>
    </row>
    <row r="30" spans="1:17" ht="21.75" customHeight="1" x14ac:dyDescent="0.55000000000000004">
      <c r="A30" s="359"/>
      <c r="B30" s="61"/>
      <c r="C30" s="187"/>
      <c r="D30" s="154"/>
      <c r="E30" s="88"/>
      <c r="F30" s="387" t="str">
        <f>IF(E30="","","X")</f>
        <v/>
      </c>
      <c r="G30" s="140"/>
      <c r="H30" s="89"/>
      <c r="I30" s="387" t="str">
        <f>IF(G30="","","X")</f>
        <v/>
      </c>
      <c r="J30" s="140"/>
      <c r="K30" s="89"/>
      <c r="L30" s="387" t="str">
        <f t="shared" si="6"/>
        <v/>
      </c>
      <c r="M30" s="185" t="str">
        <f t="shared" si="7"/>
        <v/>
      </c>
      <c r="N30" s="480"/>
      <c r="O30" s="480"/>
      <c r="P30" s="480"/>
      <c r="Q30" s="481"/>
    </row>
    <row r="31" spans="1:17" ht="21.75" customHeight="1" x14ac:dyDescent="0.55000000000000004">
      <c r="A31" s="60"/>
      <c r="B31" s="178" t="s">
        <v>76</v>
      </c>
      <c r="C31" s="90"/>
      <c r="D31" s="155"/>
      <c r="E31" s="91"/>
      <c r="F31" s="92"/>
      <c r="G31" s="141"/>
      <c r="H31" s="92"/>
      <c r="I31" s="92"/>
      <c r="J31" s="93"/>
      <c r="K31" s="92"/>
      <c r="L31" s="92"/>
      <c r="M31" s="91"/>
      <c r="N31" s="94"/>
      <c r="O31" s="94"/>
      <c r="P31" s="94"/>
      <c r="Q31" s="95"/>
    </row>
    <row r="32" spans="1:17" ht="21.75" customHeight="1" x14ac:dyDescent="0.55000000000000004">
      <c r="A32" s="60"/>
      <c r="B32" s="360"/>
      <c r="C32" s="180" t="str">
        <f>IF(SUM(M32:M34)=0,"",SUM(M32:M34))</f>
        <v/>
      </c>
      <c r="D32" s="148"/>
      <c r="E32" s="67"/>
      <c r="F32" s="58" t="str">
        <f>IF(E32="","","X")</f>
        <v/>
      </c>
      <c r="G32" s="57"/>
      <c r="H32" s="59"/>
      <c r="I32" s="58" t="str">
        <f>IF(G32="","","X")</f>
        <v/>
      </c>
      <c r="J32" s="57"/>
      <c r="K32" s="59"/>
      <c r="L32" s="58" t="str">
        <f>IF(J32="","","=")</f>
        <v/>
      </c>
      <c r="M32" s="184" t="str">
        <f>IF(E32*IF(G32="",1,G32)*IF(J32="",1,J32)=0,"",E32*IF(G32="",1,G32)*IF(J32="",1,J32))</f>
        <v/>
      </c>
      <c r="N32" s="447"/>
      <c r="O32" s="447"/>
      <c r="P32" s="447"/>
      <c r="Q32" s="448"/>
    </row>
    <row r="33" spans="1:17" ht="21.75" customHeight="1" x14ac:dyDescent="0.55000000000000004">
      <c r="A33" s="60"/>
      <c r="B33" s="61"/>
      <c r="C33" s="181"/>
      <c r="D33" s="149"/>
      <c r="E33" s="102"/>
      <c r="F33" s="387" t="str">
        <f t="shared" ref="F33:F34" si="8">IF(E33="","","X")</f>
        <v/>
      </c>
      <c r="G33" s="102"/>
      <c r="H33" s="63"/>
      <c r="I33" s="387" t="str">
        <f t="shared" ref="I33:I34" si="9">IF(G33="","","X")</f>
        <v/>
      </c>
      <c r="J33" s="102"/>
      <c r="K33" s="63"/>
      <c r="L33" s="387" t="str">
        <f t="shared" ref="L33:L34" si="10">IF(J33="","","=")</f>
        <v/>
      </c>
      <c r="M33" s="185" t="str">
        <f t="shared" ref="M33:M34" si="11">IF(E33*IF(G33="",1,G33)*IF(J33="",1,J33)=0,"",E33*IF(G33="",1,G33)*IF(J33="",1,J33))</f>
        <v/>
      </c>
      <c r="N33" s="457"/>
      <c r="O33" s="457"/>
      <c r="P33" s="457"/>
      <c r="Q33" s="458"/>
    </row>
    <row r="34" spans="1:17" ht="21.75" customHeight="1" x14ac:dyDescent="0.55000000000000004">
      <c r="A34" s="60"/>
      <c r="B34" s="61"/>
      <c r="C34" s="182"/>
      <c r="D34" s="149"/>
      <c r="E34" s="69"/>
      <c r="F34" s="64" t="str">
        <f t="shared" si="8"/>
        <v/>
      </c>
      <c r="G34" s="102"/>
      <c r="H34" s="63"/>
      <c r="I34" s="387" t="str">
        <f t="shared" si="9"/>
        <v/>
      </c>
      <c r="J34" s="102"/>
      <c r="K34" s="63"/>
      <c r="L34" s="387" t="str">
        <f t="shared" si="10"/>
        <v/>
      </c>
      <c r="M34" s="185" t="str">
        <f t="shared" si="11"/>
        <v/>
      </c>
      <c r="N34" s="459"/>
      <c r="O34" s="459"/>
      <c r="P34" s="459"/>
      <c r="Q34" s="460"/>
    </row>
    <row r="35" spans="1:17" ht="21.75" customHeight="1" x14ac:dyDescent="0.55000000000000004">
      <c r="A35" s="60"/>
      <c r="B35" s="66"/>
      <c r="C35" s="182" t="str">
        <f>IF(SUM(M35:M37)=0,"",SUM(M35:M37))</f>
        <v/>
      </c>
      <c r="D35" s="149"/>
      <c r="E35" s="62"/>
      <c r="F35" s="58" t="str">
        <f t="shared" si="2"/>
        <v/>
      </c>
      <c r="G35" s="57"/>
      <c r="H35" s="59"/>
      <c r="I35" s="58" t="str">
        <f t="shared" si="3"/>
        <v/>
      </c>
      <c r="J35" s="57"/>
      <c r="K35" s="59"/>
      <c r="L35" s="58" t="str">
        <f t="shared" si="4"/>
        <v/>
      </c>
      <c r="M35" s="184" t="str">
        <f t="shared" si="5"/>
        <v/>
      </c>
      <c r="N35" s="457"/>
      <c r="O35" s="457"/>
      <c r="P35" s="457"/>
      <c r="Q35" s="458"/>
    </row>
    <row r="36" spans="1:17" ht="21.75" customHeight="1" x14ac:dyDescent="0.55000000000000004">
      <c r="A36" s="60"/>
      <c r="B36" s="61"/>
      <c r="C36" s="182"/>
      <c r="D36" s="149"/>
      <c r="E36" s="102"/>
      <c r="F36" s="354" t="str">
        <f t="shared" si="2"/>
        <v/>
      </c>
      <c r="G36" s="102"/>
      <c r="H36" s="63"/>
      <c r="I36" s="354" t="str">
        <f t="shared" si="3"/>
        <v/>
      </c>
      <c r="J36" s="102"/>
      <c r="K36" s="63"/>
      <c r="L36" s="354" t="str">
        <f t="shared" si="4"/>
        <v/>
      </c>
      <c r="M36" s="185" t="str">
        <f t="shared" si="5"/>
        <v/>
      </c>
      <c r="N36" s="457"/>
      <c r="O36" s="457"/>
      <c r="P36" s="457"/>
      <c r="Q36" s="458"/>
    </row>
    <row r="37" spans="1:17" ht="21.75" customHeight="1" x14ac:dyDescent="0.55000000000000004">
      <c r="A37" s="60"/>
      <c r="B37" s="61"/>
      <c r="C37" s="183"/>
      <c r="D37" s="150"/>
      <c r="E37" s="69"/>
      <c r="F37" s="354" t="str">
        <f t="shared" si="2"/>
        <v/>
      </c>
      <c r="G37" s="102"/>
      <c r="H37" s="63"/>
      <c r="I37" s="354" t="str">
        <f t="shared" si="3"/>
        <v/>
      </c>
      <c r="J37" s="102"/>
      <c r="K37" s="63"/>
      <c r="L37" s="354" t="str">
        <f t="shared" si="4"/>
        <v/>
      </c>
      <c r="M37" s="185" t="str">
        <f t="shared" si="5"/>
        <v/>
      </c>
      <c r="N37" s="459"/>
      <c r="O37" s="459"/>
      <c r="P37" s="459"/>
      <c r="Q37" s="460"/>
    </row>
    <row r="38" spans="1:17" ht="21.75" customHeight="1" x14ac:dyDescent="0.55000000000000004">
      <c r="A38" s="60"/>
      <c r="B38" s="66"/>
      <c r="C38" s="182" t="str">
        <f>IF(SUM(M38:M40)=0,"",SUM(M38:M40))</f>
        <v/>
      </c>
      <c r="D38" s="148"/>
      <c r="E38" s="62"/>
      <c r="F38" s="58" t="str">
        <f t="shared" ref="F38:F39" si="12">IF(E38="","","X")</f>
        <v/>
      </c>
      <c r="G38" s="57"/>
      <c r="H38" s="59"/>
      <c r="I38" s="58" t="str">
        <f t="shared" ref="I38:I39" si="13">IF(G38="","","X")</f>
        <v/>
      </c>
      <c r="J38" s="57"/>
      <c r="K38" s="59"/>
      <c r="L38" s="58" t="str">
        <f t="shared" si="4"/>
        <v/>
      </c>
      <c r="M38" s="184" t="str">
        <f t="shared" si="5"/>
        <v/>
      </c>
      <c r="N38" s="457"/>
      <c r="O38" s="457"/>
      <c r="P38" s="457"/>
      <c r="Q38" s="458"/>
    </row>
    <row r="39" spans="1:17" ht="21.75" customHeight="1" x14ac:dyDescent="0.55000000000000004">
      <c r="A39" s="60"/>
      <c r="B39" s="61"/>
      <c r="C39" s="182"/>
      <c r="D39" s="149"/>
      <c r="E39" s="62"/>
      <c r="F39" s="354" t="str">
        <f t="shared" si="12"/>
        <v/>
      </c>
      <c r="G39" s="102"/>
      <c r="H39" s="63"/>
      <c r="I39" s="354" t="str">
        <f t="shared" si="13"/>
        <v/>
      </c>
      <c r="J39" s="102"/>
      <c r="K39" s="63"/>
      <c r="L39" s="354" t="str">
        <f t="shared" si="4"/>
        <v/>
      </c>
      <c r="M39" s="185" t="str">
        <f t="shared" si="5"/>
        <v/>
      </c>
      <c r="N39" s="457"/>
      <c r="O39" s="457"/>
      <c r="P39" s="457"/>
      <c r="Q39" s="458"/>
    </row>
    <row r="40" spans="1:17" ht="21.75" customHeight="1" x14ac:dyDescent="0.55000000000000004">
      <c r="A40" s="60"/>
      <c r="B40" s="103"/>
      <c r="C40" s="183"/>
      <c r="D40" s="149"/>
      <c r="E40" s="62"/>
      <c r="F40" s="354" t="str">
        <f t="shared" si="2"/>
        <v/>
      </c>
      <c r="G40" s="102"/>
      <c r="H40" s="63"/>
      <c r="I40" s="354" t="str">
        <f t="shared" si="3"/>
        <v/>
      </c>
      <c r="J40" s="102"/>
      <c r="K40" s="63"/>
      <c r="L40" s="354" t="str">
        <f t="shared" si="4"/>
        <v/>
      </c>
      <c r="M40" s="185" t="str">
        <f t="shared" si="5"/>
        <v/>
      </c>
      <c r="N40" s="457"/>
      <c r="O40" s="457"/>
      <c r="P40" s="457"/>
      <c r="Q40" s="458"/>
    </row>
    <row r="41" spans="1:17" ht="21.75" customHeight="1" x14ac:dyDescent="0.55000000000000004">
      <c r="A41" s="71"/>
      <c r="B41" s="42" t="s">
        <v>30</v>
      </c>
      <c r="C41" s="32">
        <f>SUM(C28:C40)</f>
        <v>0</v>
      </c>
      <c r="D41" s="465"/>
      <c r="E41" s="466"/>
      <c r="F41" s="466"/>
      <c r="G41" s="466"/>
      <c r="H41" s="466"/>
      <c r="I41" s="466"/>
      <c r="J41" s="466"/>
      <c r="K41" s="466"/>
      <c r="L41" s="466"/>
      <c r="M41" s="466"/>
      <c r="N41" s="466"/>
      <c r="O41" s="466"/>
      <c r="P41" s="466"/>
      <c r="Q41" s="467"/>
    </row>
    <row r="42" spans="1:17" ht="10.15" customHeight="1" x14ac:dyDescent="0.55000000000000004">
      <c r="A42" s="60"/>
      <c r="B42" s="231"/>
      <c r="C42" s="232" t="str">
        <f>IF(SUM(M42:M44)=0,"",SUM(M42:M44))</f>
        <v/>
      </c>
      <c r="D42" s="233"/>
      <c r="E42" s="234"/>
      <c r="F42" s="235" t="str">
        <f t="shared" ref="F42:F47" si="14">IF(E42="","","X")</f>
        <v/>
      </c>
      <c r="G42" s="236"/>
      <c r="H42" s="237"/>
      <c r="I42" s="235" t="str">
        <f t="shared" ref="I42:I50" si="15">IF(G42="","","X")</f>
        <v/>
      </c>
      <c r="J42" s="236"/>
      <c r="K42" s="237"/>
      <c r="L42" s="235" t="str">
        <f t="shared" ref="L42:L47" si="16">IF(J42="","","=")</f>
        <v/>
      </c>
      <c r="M42" s="238" t="str">
        <f t="shared" ref="M42:M47" si="17">IF(E42*IF(G42="",1,G42)*IF(J42="",1,J42)=0,"",E42*IF(G42="",1,G42)*IF(J42="",1,J42))</f>
        <v/>
      </c>
      <c r="N42" s="451"/>
      <c r="O42" s="451"/>
      <c r="P42" s="451"/>
      <c r="Q42" s="452"/>
    </row>
    <row r="43" spans="1:17" ht="10.15" customHeight="1" x14ac:dyDescent="0.55000000000000004">
      <c r="A43" s="60"/>
      <c r="B43" s="239"/>
      <c r="C43" s="232"/>
      <c r="D43" s="233"/>
      <c r="E43" s="236"/>
      <c r="F43" s="235" t="str">
        <f t="shared" si="14"/>
        <v/>
      </c>
      <c r="G43" s="236"/>
      <c r="H43" s="237"/>
      <c r="I43" s="235" t="str">
        <f t="shared" si="15"/>
        <v/>
      </c>
      <c r="J43" s="236"/>
      <c r="K43" s="237"/>
      <c r="L43" s="235" t="str">
        <f t="shared" si="16"/>
        <v/>
      </c>
      <c r="M43" s="238" t="str">
        <f t="shared" si="17"/>
        <v/>
      </c>
      <c r="N43" s="451"/>
      <c r="O43" s="451"/>
      <c r="P43" s="451"/>
      <c r="Q43" s="452"/>
    </row>
    <row r="44" spans="1:17" ht="10.15" customHeight="1" x14ac:dyDescent="0.55000000000000004">
      <c r="A44" s="60"/>
      <c r="B44" s="239"/>
      <c r="C44" s="240"/>
      <c r="D44" s="241"/>
      <c r="E44" s="242"/>
      <c r="F44" s="243" t="str">
        <f t="shared" si="14"/>
        <v/>
      </c>
      <c r="G44" s="236"/>
      <c r="H44" s="237"/>
      <c r="I44" s="235" t="str">
        <f t="shared" si="15"/>
        <v/>
      </c>
      <c r="J44" s="236"/>
      <c r="K44" s="237"/>
      <c r="L44" s="235" t="str">
        <f t="shared" si="16"/>
        <v/>
      </c>
      <c r="M44" s="238" t="str">
        <f t="shared" si="17"/>
        <v/>
      </c>
      <c r="N44" s="455"/>
      <c r="O44" s="455"/>
      <c r="P44" s="455"/>
      <c r="Q44" s="456"/>
    </row>
    <row r="45" spans="1:17" ht="10.15" customHeight="1" x14ac:dyDescent="0.55000000000000004">
      <c r="A45" s="60"/>
      <c r="B45" s="244"/>
      <c r="C45" s="232" t="str">
        <f>IF(SUM(M45:M47)=0,"",SUM(M45:M47))</f>
        <v/>
      </c>
      <c r="D45" s="233"/>
      <c r="E45" s="234"/>
      <c r="F45" s="235" t="str">
        <f t="shared" si="14"/>
        <v/>
      </c>
      <c r="G45" s="245"/>
      <c r="H45" s="246"/>
      <c r="I45" s="247" t="str">
        <f t="shared" si="15"/>
        <v/>
      </c>
      <c r="J45" s="245"/>
      <c r="K45" s="246"/>
      <c r="L45" s="247" t="str">
        <f t="shared" si="16"/>
        <v/>
      </c>
      <c r="M45" s="248" t="str">
        <f t="shared" si="17"/>
        <v/>
      </c>
      <c r="N45" s="451"/>
      <c r="O45" s="451"/>
      <c r="P45" s="451"/>
      <c r="Q45" s="452"/>
    </row>
    <row r="46" spans="1:17" ht="10.15" customHeight="1" x14ac:dyDescent="0.55000000000000004">
      <c r="A46" s="60"/>
      <c r="B46" s="239"/>
      <c r="C46" s="232"/>
      <c r="D46" s="233"/>
      <c r="E46" s="236"/>
      <c r="F46" s="235" t="str">
        <f t="shared" si="14"/>
        <v/>
      </c>
      <c r="G46" s="236"/>
      <c r="H46" s="237"/>
      <c r="I46" s="235" t="str">
        <f t="shared" si="15"/>
        <v/>
      </c>
      <c r="J46" s="236"/>
      <c r="K46" s="237"/>
      <c r="L46" s="235" t="str">
        <f t="shared" si="16"/>
        <v/>
      </c>
      <c r="M46" s="238" t="str">
        <f t="shared" si="17"/>
        <v/>
      </c>
      <c r="N46" s="451"/>
      <c r="O46" s="451"/>
      <c r="P46" s="451"/>
      <c r="Q46" s="452"/>
    </row>
    <row r="47" spans="1:17" ht="10.15" customHeight="1" x14ac:dyDescent="0.55000000000000004">
      <c r="A47" s="60"/>
      <c r="B47" s="239"/>
      <c r="C47" s="240"/>
      <c r="D47" s="241"/>
      <c r="E47" s="242"/>
      <c r="F47" s="243" t="str">
        <f t="shared" si="14"/>
        <v/>
      </c>
      <c r="G47" s="236"/>
      <c r="H47" s="237"/>
      <c r="I47" s="235" t="str">
        <f t="shared" si="15"/>
        <v/>
      </c>
      <c r="J47" s="236"/>
      <c r="K47" s="237"/>
      <c r="L47" s="235" t="str">
        <f t="shared" si="16"/>
        <v/>
      </c>
      <c r="M47" s="238" t="str">
        <f t="shared" si="17"/>
        <v/>
      </c>
      <c r="N47" s="455"/>
      <c r="O47" s="455"/>
      <c r="P47" s="455"/>
      <c r="Q47" s="456"/>
    </row>
    <row r="48" spans="1:17" ht="10.15" customHeight="1" x14ac:dyDescent="0.55000000000000004">
      <c r="A48" s="60"/>
      <c r="B48" s="244"/>
      <c r="C48" s="232" t="str">
        <f>IF(SUM(M48:M50)=0,"",SUM(M48:M50))</f>
        <v/>
      </c>
      <c r="D48" s="249"/>
      <c r="E48" s="234"/>
      <c r="F48" s="235" t="str">
        <f t="shared" si="2"/>
        <v/>
      </c>
      <c r="G48" s="245"/>
      <c r="H48" s="246"/>
      <c r="I48" s="247" t="str">
        <f t="shared" si="15"/>
        <v/>
      </c>
      <c r="J48" s="245"/>
      <c r="K48" s="246"/>
      <c r="L48" s="247" t="str">
        <f t="shared" si="4"/>
        <v/>
      </c>
      <c r="M48" s="248" t="str">
        <f t="shared" si="5"/>
        <v/>
      </c>
      <c r="N48" s="451"/>
      <c r="O48" s="451"/>
      <c r="P48" s="451"/>
      <c r="Q48" s="452"/>
    </row>
    <row r="49" spans="1:17" ht="10.15" customHeight="1" x14ac:dyDescent="0.55000000000000004">
      <c r="A49" s="60"/>
      <c r="B49" s="239"/>
      <c r="C49" s="232"/>
      <c r="D49" s="233"/>
      <c r="E49" s="234"/>
      <c r="F49" s="235" t="str">
        <f t="shared" si="2"/>
        <v/>
      </c>
      <c r="G49" s="236"/>
      <c r="H49" s="237"/>
      <c r="I49" s="235" t="str">
        <f t="shared" si="15"/>
        <v/>
      </c>
      <c r="J49" s="236"/>
      <c r="K49" s="237"/>
      <c r="L49" s="235" t="str">
        <f t="shared" si="4"/>
        <v/>
      </c>
      <c r="M49" s="238" t="str">
        <f t="shared" si="5"/>
        <v/>
      </c>
      <c r="N49" s="451"/>
      <c r="O49" s="451"/>
      <c r="P49" s="451"/>
      <c r="Q49" s="452"/>
    </row>
    <row r="50" spans="1:17" ht="10.15" customHeight="1" x14ac:dyDescent="0.55000000000000004">
      <c r="A50" s="60"/>
      <c r="B50" s="250"/>
      <c r="C50" s="240"/>
      <c r="D50" s="233"/>
      <c r="E50" s="234"/>
      <c r="F50" s="235" t="str">
        <f t="shared" si="2"/>
        <v/>
      </c>
      <c r="G50" s="236"/>
      <c r="H50" s="237"/>
      <c r="I50" s="235" t="str">
        <f t="shared" si="15"/>
        <v/>
      </c>
      <c r="J50" s="236"/>
      <c r="K50" s="237"/>
      <c r="L50" s="235" t="str">
        <f t="shared" si="4"/>
        <v/>
      </c>
      <c r="M50" s="238" t="str">
        <f t="shared" si="5"/>
        <v/>
      </c>
      <c r="N50" s="451"/>
      <c r="O50" s="451"/>
      <c r="P50" s="451"/>
      <c r="Q50" s="452"/>
    </row>
    <row r="51" spans="1:17" ht="10.15" customHeight="1" x14ac:dyDescent="0.55000000000000004">
      <c r="A51" s="71"/>
      <c r="B51" s="251" t="s">
        <v>31</v>
      </c>
      <c r="C51" s="252">
        <f>SUM(C42:C50)</f>
        <v>0</v>
      </c>
      <c r="D51" s="461"/>
      <c r="E51" s="462"/>
      <c r="F51" s="462"/>
      <c r="G51" s="462"/>
      <c r="H51" s="462"/>
      <c r="I51" s="462"/>
      <c r="J51" s="462"/>
      <c r="K51" s="462"/>
      <c r="L51" s="462"/>
      <c r="M51" s="462"/>
      <c r="N51" s="462"/>
      <c r="O51" s="462"/>
      <c r="P51" s="462"/>
      <c r="Q51" s="463"/>
    </row>
    <row r="52" spans="1:17" ht="10.15" customHeight="1" x14ac:dyDescent="0.55000000000000004">
      <c r="A52" s="60"/>
      <c r="B52" s="231"/>
      <c r="C52" s="232" t="str">
        <f>IF(SUM(M52:M54)=0,"",SUM(M52:M54))</f>
        <v/>
      </c>
      <c r="D52" s="233"/>
      <c r="E52" s="234"/>
      <c r="F52" s="235" t="str">
        <f t="shared" ref="F52:F60" si="18">IF(E52="","","X")</f>
        <v/>
      </c>
      <c r="G52" s="236"/>
      <c r="H52" s="237"/>
      <c r="I52" s="235" t="str">
        <f t="shared" ref="I52:I60" si="19">IF(G52="","","X")</f>
        <v/>
      </c>
      <c r="J52" s="236"/>
      <c r="K52" s="237"/>
      <c r="L52" s="235" t="str">
        <f t="shared" si="4"/>
        <v/>
      </c>
      <c r="M52" s="238" t="str">
        <f t="shared" si="5"/>
        <v/>
      </c>
      <c r="N52" s="451"/>
      <c r="O52" s="451"/>
      <c r="P52" s="451"/>
      <c r="Q52" s="452"/>
    </row>
    <row r="53" spans="1:17" ht="10.15" customHeight="1" x14ac:dyDescent="0.55000000000000004">
      <c r="A53" s="60"/>
      <c r="B53" s="239"/>
      <c r="C53" s="232"/>
      <c r="D53" s="233"/>
      <c r="E53" s="236"/>
      <c r="F53" s="235" t="str">
        <f t="shared" si="18"/>
        <v/>
      </c>
      <c r="G53" s="236"/>
      <c r="H53" s="237"/>
      <c r="I53" s="235" t="str">
        <f t="shared" si="19"/>
        <v/>
      </c>
      <c r="J53" s="236"/>
      <c r="K53" s="237"/>
      <c r="L53" s="235" t="str">
        <f t="shared" si="4"/>
        <v/>
      </c>
      <c r="M53" s="238" t="str">
        <f t="shared" si="5"/>
        <v/>
      </c>
      <c r="N53" s="451"/>
      <c r="O53" s="451"/>
      <c r="P53" s="451"/>
      <c r="Q53" s="452"/>
    </row>
    <row r="54" spans="1:17" ht="10.15" customHeight="1" x14ac:dyDescent="0.55000000000000004">
      <c r="A54" s="60"/>
      <c r="B54" s="239"/>
      <c r="C54" s="240"/>
      <c r="D54" s="241"/>
      <c r="E54" s="242"/>
      <c r="F54" s="235" t="str">
        <f t="shared" si="18"/>
        <v/>
      </c>
      <c r="G54" s="236"/>
      <c r="H54" s="237"/>
      <c r="I54" s="235" t="str">
        <f t="shared" si="19"/>
        <v/>
      </c>
      <c r="J54" s="236"/>
      <c r="K54" s="237"/>
      <c r="L54" s="235" t="str">
        <f t="shared" si="4"/>
        <v/>
      </c>
      <c r="M54" s="238" t="str">
        <f t="shared" si="5"/>
        <v/>
      </c>
      <c r="N54" s="451"/>
      <c r="O54" s="451"/>
      <c r="P54" s="451"/>
      <c r="Q54" s="452"/>
    </row>
    <row r="55" spans="1:17" ht="10.15" customHeight="1" x14ac:dyDescent="0.55000000000000004">
      <c r="A55" s="60"/>
      <c r="B55" s="244"/>
      <c r="C55" s="232" t="str">
        <f>IF(SUM(M55:M57)=0,"",SUM(M55:M57))</f>
        <v/>
      </c>
      <c r="D55" s="233"/>
      <c r="E55" s="234"/>
      <c r="F55" s="247" t="str">
        <f t="shared" si="18"/>
        <v/>
      </c>
      <c r="G55" s="245"/>
      <c r="H55" s="246"/>
      <c r="I55" s="247" t="str">
        <f t="shared" si="19"/>
        <v/>
      </c>
      <c r="J55" s="245"/>
      <c r="K55" s="246"/>
      <c r="L55" s="247" t="str">
        <f t="shared" si="4"/>
        <v/>
      </c>
      <c r="M55" s="248" t="str">
        <f t="shared" si="5"/>
        <v/>
      </c>
      <c r="N55" s="453"/>
      <c r="O55" s="453"/>
      <c r="P55" s="453"/>
      <c r="Q55" s="454"/>
    </row>
    <row r="56" spans="1:17" ht="10.15" customHeight="1" x14ac:dyDescent="0.55000000000000004">
      <c r="A56" s="60"/>
      <c r="B56" s="239"/>
      <c r="C56" s="232"/>
      <c r="D56" s="233"/>
      <c r="E56" s="236"/>
      <c r="F56" s="235" t="str">
        <f t="shared" si="18"/>
        <v/>
      </c>
      <c r="G56" s="236"/>
      <c r="H56" s="237"/>
      <c r="I56" s="235" t="str">
        <f t="shared" si="19"/>
        <v/>
      </c>
      <c r="J56" s="236"/>
      <c r="K56" s="237"/>
      <c r="L56" s="235" t="str">
        <f t="shared" si="4"/>
        <v/>
      </c>
      <c r="M56" s="238" t="str">
        <f t="shared" si="5"/>
        <v/>
      </c>
      <c r="N56" s="451"/>
      <c r="O56" s="451"/>
      <c r="P56" s="451"/>
      <c r="Q56" s="452"/>
    </row>
    <row r="57" spans="1:17" ht="10.15" customHeight="1" x14ac:dyDescent="0.55000000000000004">
      <c r="A57" s="60"/>
      <c r="B57" s="239"/>
      <c r="C57" s="240"/>
      <c r="D57" s="241"/>
      <c r="E57" s="234"/>
      <c r="F57" s="235" t="str">
        <f t="shared" si="18"/>
        <v/>
      </c>
      <c r="G57" s="236"/>
      <c r="H57" s="237"/>
      <c r="I57" s="235" t="str">
        <f t="shared" si="19"/>
        <v/>
      </c>
      <c r="J57" s="236"/>
      <c r="K57" s="237"/>
      <c r="L57" s="235" t="str">
        <f t="shared" si="4"/>
        <v/>
      </c>
      <c r="M57" s="238" t="str">
        <f t="shared" si="5"/>
        <v/>
      </c>
      <c r="N57" s="451"/>
      <c r="O57" s="451"/>
      <c r="P57" s="451"/>
      <c r="Q57" s="452"/>
    </row>
    <row r="58" spans="1:17" ht="10.15" customHeight="1" x14ac:dyDescent="0.55000000000000004">
      <c r="A58" s="60"/>
      <c r="B58" s="244"/>
      <c r="C58" s="232" t="str">
        <f>IF(SUM(M58:M60)=0,"",SUM(M58:M60))</f>
        <v/>
      </c>
      <c r="D58" s="249"/>
      <c r="E58" s="253"/>
      <c r="F58" s="247" t="str">
        <f t="shared" si="18"/>
        <v/>
      </c>
      <c r="G58" s="245"/>
      <c r="H58" s="246"/>
      <c r="I58" s="247" t="str">
        <f t="shared" si="19"/>
        <v/>
      </c>
      <c r="J58" s="245"/>
      <c r="K58" s="246"/>
      <c r="L58" s="247" t="str">
        <f t="shared" si="4"/>
        <v/>
      </c>
      <c r="M58" s="248" t="str">
        <f t="shared" si="5"/>
        <v/>
      </c>
      <c r="N58" s="453"/>
      <c r="O58" s="453"/>
      <c r="P58" s="453"/>
      <c r="Q58" s="454"/>
    </row>
    <row r="59" spans="1:17" ht="10.15" customHeight="1" x14ac:dyDescent="0.55000000000000004">
      <c r="A59" s="60"/>
      <c r="B59" s="239"/>
      <c r="C59" s="232"/>
      <c r="D59" s="233"/>
      <c r="E59" s="234"/>
      <c r="F59" s="235" t="str">
        <f t="shared" si="18"/>
        <v/>
      </c>
      <c r="G59" s="236"/>
      <c r="H59" s="237"/>
      <c r="I59" s="235" t="str">
        <f t="shared" si="19"/>
        <v/>
      </c>
      <c r="J59" s="236"/>
      <c r="K59" s="237"/>
      <c r="L59" s="235" t="str">
        <f t="shared" si="4"/>
        <v/>
      </c>
      <c r="M59" s="238" t="str">
        <f t="shared" si="5"/>
        <v/>
      </c>
      <c r="N59" s="451"/>
      <c r="O59" s="451"/>
      <c r="P59" s="451"/>
      <c r="Q59" s="452"/>
    </row>
    <row r="60" spans="1:17" ht="10.15" customHeight="1" x14ac:dyDescent="0.55000000000000004">
      <c r="A60" s="60"/>
      <c r="B60" s="250"/>
      <c r="C60" s="232"/>
      <c r="D60" s="233"/>
      <c r="E60" s="234"/>
      <c r="F60" s="235" t="str">
        <f t="shared" si="18"/>
        <v/>
      </c>
      <c r="G60" s="236"/>
      <c r="H60" s="237"/>
      <c r="I60" s="235" t="str">
        <f t="shared" si="19"/>
        <v/>
      </c>
      <c r="J60" s="236"/>
      <c r="K60" s="237"/>
      <c r="L60" s="235" t="str">
        <f t="shared" si="4"/>
        <v/>
      </c>
      <c r="M60" s="238" t="str">
        <f t="shared" si="5"/>
        <v/>
      </c>
      <c r="N60" s="451"/>
      <c r="O60" s="451"/>
      <c r="P60" s="451"/>
      <c r="Q60" s="452"/>
    </row>
    <row r="61" spans="1:17" ht="10.15" customHeight="1" x14ac:dyDescent="0.55000000000000004">
      <c r="A61" s="71"/>
      <c r="B61" s="251" t="s">
        <v>32</v>
      </c>
      <c r="C61" s="252">
        <f>SUM(C52:C60)</f>
        <v>0</v>
      </c>
      <c r="D61" s="461"/>
      <c r="E61" s="462"/>
      <c r="F61" s="462"/>
      <c r="G61" s="462"/>
      <c r="H61" s="462"/>
      <c r="I61" s="462"/>
      <c r="J61" s="462"/>
      <c r="K61" s="462"/>
      <c r="L61" s="462"/>
      <c r="M61" s="462"/>
      <c r="N61" s="462"/>
      <c r="O61" s="462"/>
      <c r="P61" s="462"/>
      <c r="Q61" s="463"/>
    </row>
    <row r="62" spans="1:17" ht="35.15" customHeight="1" x14ac:dyDescent="0.55000000000000004">
      <c r="A62" s="464" t="s">
        <v>54</v>
      </c>
      <c r="B62" s="464"/>
      <c r="C62" s="21">
        <f>SUM(C26,C41,C51,C61)</f>
        <v>0</v>
      </c>
      <c r="D62" s="465"/>
      <c r="E62" s="466"/>
      <c r="F62" s="466"/>
      <c r="G62" s="466"/>
      <c r="H62" s="466"/>
      <c r="I62" s="466"/>
      <c r="J62" s="466"/>
      <c r="K62" s="466"/>
      <c r="L62" s="466"/>
      <c r="M62" s="466"/>
      <c r="N62" s="466"/>
      <c r="O62" s="466"/>
      <c r="P62" s="466"/>
      <c r="Q62" s="467"/>
    </row>
    <row r="63" spans="1:17" ht="22.5" x14ac:dyDescent="0.55000000000000004">
      <c r="B63" s="11" t="s">
        <v>55</v>
      </c>
    </row>
    <row r="64" spans="1:17" ht="22.5" x14ac:dyDescent="0.55000000000000004">
      <c r="B64" s="10" t="s">
        <v>23</v>
      </c>
    </row>
    <row r="65" spans="2:2" ht="22.5" x14ac:dyDescent="0.55000000000000004">
      <c r="B65" s="11" t="s">
        <v>56</v>
      </c>
    </row>
  </sheetData>
  <sheetProtection formatCells="0" formatColumns="0" formatRows="0" insertColumns="0" insertRows="0" deleteRows="0"/>
  <mergeCells count="75">
    <mergeCell ref="N14:Q14"/>
    <mergeCell ref="N15:Q15"/>
    <mergeCell ref="A12:A26"/>
    <mergeCell ref="B27:Q27"/>
    <mergeCell ref="N28:Q28"/>
    <mergeCell ref="D26:Q26"/>
    <mergeCell ref="N22:Q22"/>
    <mergeCell ref="N23:Q23"/>
    <mergeCell ref="N24:Q24"/>
    <mergeCell ref="N25:Q25"/>
    <mergeCell ref="N19:Q19"/>
    <mergeCell ref="N20:Q20"/>
    <mergeCell ref="N21:Q2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N35:Q35"/>
    <mergeCell ref="N36:Q36"/>
    <mergeCell ref="N37:Q37"/>
    <mergeCell ref="D41:Q41"/>
    <mergeCell ref="B6:D6"/>
    <mergeCell ref="E6:G6"/>
    <mergeCell ref="H6:J6"/>
    <mergeCell ref="K6:M6"/>
    <mergeCell ref="N6:P6"/>
    <mergeCell ref="B12:Q12"/>
    <mergeCell ref="N13:Q13"/>
    <mergeCell ref="N11:Q11"/>
    <mergeCell ref="B7:D7"/>
    <mergeCell ref="E7:G7"/>
    <mergeCell ref="N29:Q29"/>
    <mergeCell ref="N30:Q30"/>
    <mergeCell ref="A62:B62"/>
    <mergeCell ref="N59:Q59"/>
    <mergeCell ref="N60:Q60"/>
    <mergeCell ref="D62:Q62"/>
    <mergeCell ref="N57:Q57"/>
    <mergeCell ref="N58:Q58"/>
    <mergeCell ref="D61:Q61"/>
    <mergeCell ref="N56:Q56"/>
    <mergeCell ref="N48:Q48"/>
    <mergeCell ref="N49:Q49"/>
    <mergeCell ref="N50:Q50"/>
    <mergeCell ref="N52:Q52"/>
    <mergeCell ref="N53:Q53"/>
    <mergeCell ref="D51:Q51"/>
    <mergeCell ref="N32:Q32"/>
    <mergeCell ref="N4:P4"/>
    <mergeCell ref="N5:P5"/>
    <mergeCell ref="N54:Q54"/>
    <mergeCell ref="N55:Q55"/>
    <mergeCell ref="N44:Q44"/>
    <mergeCell ref="N45:Q45"/>
    <mergeCell ref="N46:Q46"/>
    <mergeCell ref="N47:Q47"/>
    <mergeCell ref="N38:Q38"/>
    <mergeCell ref="N39:Q39"/>
    <mergeCell ref="N40:Q40"/>
    <mergeCell ref="N42:Q42"/>
    <mergeCell ref="N43:Q43"/>
    <mergeCell ref="N33:Q33"/>
    <mergeCell ref="N34:Q34"/>
  </mergeCells>
  <phoneticPr fontId="3"/>
  <dataValidations count="4">
    <dataValidation allowBlank="1" showInputMessage="1" showErrorMessage="1" prompt="財務諸表作成目的で日常用いてる会計科目を使用してください。" sqref="B13:B15 B17:B25" xr:uid="{00000000-0002-0000-0400-000000000000}"/>
    <dataValidation allowBlank="1" showInputMessage="1" showErrorMessage="1" prompt="「単価」に関して、小数点がある数値は四捨五入して整数を入力してください。" sqref="E11 E17:E25 E32:E40" xr:uid="{00000000-0002-0000-0400-000001000000}"/>
    <dataValidation allowBlank="1" showInputMessage="1" showErrorMessage="1" prompt="黄色セルは自動計算ですので、記載不要です。" sqref="E5:J7 Q5:Q7 C13:C15 M13:M15 C17:C26 M17:M25 C28:C30 M28:M30 C32:C34 M32:M34" xr:uid="{00000000-0002-0000-04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3000000}"/>
  </dataValidations>
  <printOptions horizontalCentered="1"/>
  <pageMargins left="0.7" right="0.7" top="0.75" bottom="0.75" header="0.3" footer="0.3"/>
  <pageSetup paperSize="9" scale="39" fitToHeight="0" orientation="portrait" r:id="rId1"/>
  <headerFooter>
    <oddHeader xml:space="preserve">&amp;R&amp;9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6"/>
  <sheetViews>
    <sheetView view="pageBreakPreview" topLeftCell="A7" zoomScale="70" zoomScaleNormal="55" zoomScaleSheetLayoutView="70" workbookViewId="0">
      <selection activeCell="J35" sqref="J35"/>
    </sheetView>
  </sheetViews>
  <sheetFormatPr defaultColWidth="9" defaultRowHeight="18" x14ac:dyDescent="0.55000000000000004"/>
  <cols>
    <col min="1" max="1" width="2" style="43" customWidth="1"/>
    <col min="2" max="2" width="17.75" style="43" customWidth="1"/>
    <col min="3" max="4" width="18.25" style="43" customWidth="1"/>
    <col min="5" max="5" width="13.08203125" style="43" customWidth="1"/>
    <col min="6" max="6" width="3.58203125" style="43" customWidth="1"/>
    <col min="7" max="8" width="13.08203125" style="43" customWidth="1"/>
    <col min="9" max="9" width="3.58203125" style="43" customWidth="1"/>
    <col min="10" max="11" width="13.08203125" style="43" customWidth="1"/>
    <col min="12" max="12" width="3.58203125" style="43" customWidth="1"/>
    <col min="13" max="14" width="13.08203125" style="43" customWidth="1"/>
    <col min="15" max="15" width="3.58203125" style="43" customWidth="1"/>
    <col min="16" max="16" width="13.08203125" style="43" customWidth="1"/>
    <col min="17" max="17" width="28.08203125" style="43" customWidth="1"/>
    <col min="18" max="16384" width="9" style="43"/>
  </cols>
  <sheetData>
    <row r="1" spans="1:17" ht="29" x14ac:dyDescent="0.55000000000000004">
      <c r="B1" s="516" t="s">
        <v>228</v>
      </c>
      <c r="C1" s="516"/>
      <c r="D1" s="516"/>
      <c r="E1" s="516"/>
      <c r="F1" s="516"/>
      <c r="G1" s="516"/>
      <c r="H1" s="516"/>
      <c r="I1" s="516"/>
      <c r="J1" s="516"/>
      <c r="K1" s="516"/>
      <c r="L1" s="516"/>
      <c r="M1" s="516"/>
      <c r="N1" s="516"/>
      <c r="O1" s="2"/>
      <c r="P1" s="2"/>
      <c r="Q1" s="2"/>
    </row>
    <row r="2" spans="1:17" ht="22.5" x14ac:dyDescent="0.55000000000000004">
      <c r="B2" s="161"/>
      <c r="C2" s="3"/>
      <c r="D2" s="3"/>
      <c r="E2" s="4"/>
      <c r="F2" s="5"/>
      <c r="G2" s="5"/>
      <c r="H2" s="1"/>
      <c r="I2" s="6"/>
      <c r="J2" s="162"/>
      <c r="K2" s="163"/>
      <c r="L2" s="7"/>
      <c r="M2" s="8"/>
      <c r="N2" s="7"/>
      <c r="O2" s="2"/>
      <c r="P2" s="2"/>
      <c r="Q2" s="2"/>
    </row>
    <row r="3" spans="1:17" s="52" customFormat="1" ht="29.25" customHeight="1" x14ac:dyDescent="0.55000000000000004">
      <c r="B3" s="164" t="s">
        <v>57</v>
      </c>
      <c r="C3" s="165"/>
      <c r="D3" s="165"/>
      <c r="E3" s="165"/>
      <c r="F3" s="166"/>
      <c r="G3" s="166"/>
      <c r="H3" s="167"/>
      <c r="I3" s="168"/>
      <c r="J3" s="167"/>
      <c r="K3" s="169"/>
      <c r="L3" s="169"/>
      <c r="M3" s="170"/>
      <c r="N3" s="169"/>
      <c r="O3" s="35"/>
      <c r="P3" s="35"/>
      <c r="Q3" s="35"/>
    </row>
    <row r="4" spans="1:17" ht="54" customHeight="1" x14ac:dyDescent="0.55000000000000004">
      <c r="B4" s="520"/>
      <c r="C4" s="520"/>
      <c r="D4" s="520"/>
      <c r="E4" s="521" t="s">
        <v>7</v>
      </c>
      <c r="F4" s="522"/>
      <c r="G4" s="523"/>
      <c r="H4" s="521" t="s">
        <v>8</v>
      </c>
      <c r="I4" s="522"/>
      <c r="J4" s="523"/>
      <c r="K4" s="524" t="s">
        <v>9</v>
      </c>
      <c r="L4" s="524"/>
      <c r="M4" s="524"/>
      <c r="N4" s="517" t="s">
        <v>10</v>
      </c>
      <c r="O4" s="518"/>
      <c r="P4" s="519"/>
      <c r="Q4" s="352" t="s">
        <v>42</v>
      </c>
    </row>
    <row r="5" spans="1:17" ht="25.15" customHeight="1" x14ac:dyDescent="0.55000000000000004">
      <c r="B5" s="525" t="s">
        <v>58</v>
      </c>
      <c r="C5" s="525"/>
      <c r="D5" s="525"/>
      <c r="E5" s="515">
        <f>E6+E7</f>
        <v>0</v>
      </c>
      <c r="F5" s="515"/>
      <c r="G5" s="515"/>
      <c r="H5" s="515">
        <f>H6+H7</f>
        <v>0</v>
      </c>
      <c r="I5" s="515"/>
      <c r="J5" s="515"/>
      <c r="K5" s="514">
        <f>K6+K7</f>
        <v>0</v>
      </c>
      <c r="L5" s="514"/>
      <c r="M5" s="514"/>
      <c r="N5" s="514">
        <f>N6+N7</f>
        <v>0</v>
      </c>
      <c r="O5" s="514"/>
      <c r="P5" s="514"/>
      <c r="Q5" s="12">
        <f>SUM(E5:P5)</f>
        <v>0</v>
      </c>
    </row>
    <row r="6" spans="1:17" ht="25.15" customHeight="1" x14ac:dyDescent="0.55000000000000004">
      <c r="B6" s="468" t="s">
        <v>59</v>
      </c>
      <c r="C6" s="469"/>
      <c r="D6" s="470"/>
      <c r="E6" s="471">
        <f>SUM(C13:C15)</f>
        <v>0</v>
      </c>
      <c r="F6" s="472"/>
      <c r="G6" s="473"/>
      <c r="H6" s="471">
        <f>SUM(C28:C30)</f>
        <v>0</v>
      </c>
      <c r="I6" s="472"/>
      <c r="J6" s="473"/>
      <c r="K6" s="474">
        <f>SUM(C43:C45)</f>
        <v>0</v>
      </c>
      <c r="L6" s="475"/>
      <c r="M6" s="476"/>
      <c r="N6" s="474">
        <f>SUM(C58:C60)</f>
        <v>0</v>
      </c>
      <c r="O6" s="475"/>
      <c r="P6" s="476"/>
      <c r="Q6" s="23">
        <f>SUM(E6:P6)</f>
        <v>0</v>
      </c>
    </row>
    <row r="7" spans="1:17" ht="25.15" customHeight="1" x14ac:dyDescent="0.55000000000000004">
      <c r="B7" s="468" t="s">
        <v>60</v>
      </c>
      <c r="C7" s="469"/>
      <c r="D7" s="470"/>
      <c r="E7" s="471">
        <f>SUM(C17:C25)</f>
        <v>0</v>
      </c>
      <c r="F7" s="472"/>
      <c r="G7" s="473"/>
      <c r="H7" s="471">
        <f>SUM(C32:C40)</f>
        <v>0</v>
      </c>
      <c r="I7" s="472"/>
      <c r="J7" s="473"/>
      <c r="K7" s="474">
        <f>SUM(C47:C55)</f>
        <v>0</v>
      </c>
      <c r="L7" s="475"/>
      <c r="M7" s="476"/>
      <c r="N7" s="474">
        <f>SUM(C62:C70)</f>
        <v>0</v>
      </c>
      <c r="O7" s="475"/>
      <c r="P7" s="476"/>
      <c r="Q7" s="23">
        <f>SUM(E7:P7)</f>
        <v>0</v>
      </c>
    </row>
    <row r="8" spans="1:17" ht="22.5" x14ac:dyDescent="0.55000000000000004">
      <c r="B8" s="53"/>
      <c r="C8" s="45"/>
      <c r="D8" s="45"/>
      <c r="E8" s="46"/>
      <c r="F8" s="47"/>
      <c r="G8" s="47"/>
      <c r="H8" s="48"/>
      <c r="I8" s="49"/>
      <c r="J8" s="48"/>
      <c r="K8" s="50"/>
      <c r="L8" s="50"/>
      <c r="M8" s="51"/>
      <c r="N8" s="50"/>
    </row>
    <row r="9" spans="1:17" s="54" customFormat="1" ht="40.15" customHeight="1" x14ac:dyDescent="0.55000000000000004">
      <c r="A9" s="11"/>
      <c r="B9" s="169" t="s">
        <v>61</v>
      </c>
      <c r="C9" s="171"/>
      <c r="D9" s="171"/>
      <c r="E9" s="172"/>
      <c r="F9" s="173"/>
      <c r="G9" s="173"/>
      <c r="H9" s="174"/>
      <c r="I9" s="175"/>
      <c r="J9" s="174"/>
      <c r="K9" s="163"/>
      <c r="L9" s="163"/>
      <c r="M9" s="176"/>
      <c r="N9" s="163"/>
      <c r="O9" s="11"/>
      <c r="P9" s="11"/>
      <c r="Q9" s="11"/>
    </row>
    <row r="10" spans="1:17" ht="22.5" x14ac:dyDescent="0.55000000000000004">
      <c r="A10" s="482" t="s">
        <v>81</v>
      </c>
      <c r="B10" s="484"/>
      <c r="C10" s="491" t="s">
        <v>45</v>
      </c>
      <c r="D10" s="486" t="s">
        <v>46</v>
      </c>
      <c r="E10" s="486"/>
      <c r="F10" s="486"/>
      <c r="G10" s="486"/>
      <c r="H10" s="486"/>
      <c r="I10" s="486"/>
      <c r="J10" s="486"/>
      <c r="K10" s="486"/>
      <c r="L10" s="486"/>
      <c r="M10" s="486"/>
      <c r="N10" s="486"/>
      <c r="O10" s="486"/>
      <c r="P10" s="486"/>
      <c r="Q10" s="486"/>
    </row>
    <row r="11" spans="1:17" ht="22.5" x14ac:dyDescent="0.55000000000000004">
      <c r="A11" s="526"/>
      <c r="B11" s="527"/>
      <c r="C11" s="492"/>
      <c r="D11" s="177" t="s">
        <v>47</v>
      </c>
      <c r="E11" s="151" t="s">
        <v>48</v>
      </c>
      <c r="F11" s="33" t="s">
        <v>49</v>
      </c>
      <c r="G11" s="151" t="s">
        <v>50</v>
      </c>
      <c r="H11" s="151" t="s">
        <v>51</v>
      </c>
      <c r="I11" s="33" t="s">
        <v>49</v>
      </c>
      <c r="J11" s="151" t="s">
        <v>50</v>
      </c>
      <c r="K11" s="151" t="s">
        <v>51</v>
      </c>
      <c r="L11" s="28" t="s">
        <v>62</v>
      </c>
      <c r="M11" s="350" t="s">
        <v>53</v>
      </c>
      <c r="N11" s="486" t="s">
        <v>80</v>
      </c>
      <c r="O11" s="486"/>
      <c r="P11" s="486"/>
      <c r="Q11" s="486"/>
    </row>
    <row r="12" spans="1:17" ht="22.5" x14ac:dyDescent="0.55000000000000004">
      <c r="A12" s="86"/>
      <c r="B12" s="477" t="s">
        <v>64</v>
      </c>
      <c r="C12" s="478"/>
      <c r="D12" s="478"/>
      <c r="E12" s="478"/>
      <c r="F12" s="478"/>
      <c r="G12" s="478"/>
      <c r="H12" s="478"/>
      <c r="I12" s="478"/>
      <c r="J12" s="478"/>
      <c r="K12" s="478"/>
      <c r="L12" s="478"/>
      <c r="M12" s="478"/>
      <c r="N12" s="478"/>
      <c r="O12" s="478"/>
      <c r="P12" s="478"/>
      <c r="Q12" s="479"/>
    </row>
    <row r="13" spans="1:17" ht="21.75" customHeight="1" x14ac:dyDescent="0.55000000000000004">
      <c r="A13" s="60"/>
      <c r="B13" s="87"/>
      <c r="C13" s="186" t="str">
        <f>IF(SUM(M13:M15)=0,"",SUM(M13:M15))</f>
        <v/>
      </c>
      <c r="D13" s="154"/>
      <c r="E13" s="88"/>
      <c r="F13" s="354" t="str">
        <f>IF(E13="","","X")</f>
        <v/>
      </c>
      <c r="G13" s="140"/>
      <c r="H13" s="89"/>
      <c r="I13" s="354" t="str">
        <f>IF(G13="","","X")</f>
        <v/>
      </c>
      <c r="J13" s="140"/>
      <c r="K13" s="89"/>
      <c r="L13" s="354" t="str">
        <f t="shared" ref="L13:L25" si="0">IF(J13="","","=")</f>
        <v/>
      </c>
      <c r="M13" s="185" t="str">
        <f>IF(E13*IF(G13="",1,G13)*IF(J13="",1,J13)=0,"",E13*IF(G13="",1,G13)*IF(J13="",1,J13))</f>
        <v/>
      </c>
      <c r="N13" s="480"/>
      <c r="O13" s="480"/>
      <c r="P13" s="480"/>
      <c r="Q13" s="481"/>
    </row>
    <row r="14" spans="1:17" ht="21.75" customHeight="1" x14ac:dyDescent="0.55000000000000004">
      <c r="A14" s="60"/>
      <c r="B14" s="61"/>
      <c r="C14" s="186"/>
      <c r="D14" s="154"/>
      <c r="E14" s="88"/>
      <c r="F14" s="354" t="str">
        <f>IF(E14="","","X")</f>
        <v/>
      </c>
      <c r="G14" s="140"/>
      <c r="H14" s="89"/>
      <c r="I14" s="354" t="str">
        <f>IF(G14="","","X")</f>
        <v/>
      </c>
      <c r="J14" s="140"/>
      <c r="K14" s="89"/>
      <c r="L14" s="354" t="str">
        <f t="shared" si="0"/>
        <v/>
      </c>
      <c r="M14" s="185" t="str">
        <f t="shared" ref="M14" si="1">IF(E14*IF(G14="",1,G14)*IF(J14="",1,J14)=0,"",E14*IF(G14="",1,G14)*IF(J14="",1,J14))</f>
        <v/>
      </c>
      <c r="N14" s="480"/>
      <c r="O14" s="480"/>
      <c r="P14" s="480"/>
      <c r="Q14" s="481"/>
    </row>
    <row r="15" spans="1:17" ht="21.75" customHeight="1" x14ac:dyDescent="0.55000000000000004">
      <c r="A15" s="60"/>
      <c r="B15" s="61"/>
      <c r="C15" s="187"/>
      <c r="D15" s="154"/>
      <c r="E15" s="88"/>
      <c r="F15" s="354" t="str">
        <f>IF(E15="","","X")</f>
        <v/>
      </c>
      <c r="G15" s="140"/>
      <c r="H15" s="89"/>
      <c r="I15" s="354" t="str">
        <f>IF(G15="","","X")</f>
        <v/>
      </c>
      <c r="J15" s="140"/>
      <c r="K15" s="89"/>
      <c r="L15" s="354" t="str">
        <f t="shared" si="0"/>
        <v/>
      </c>
      <c r="M15" s="185" t="str">
        <f>IF(E15*IF(G15="",1,G15)*IF(J15="",1,J15)=0,"",E15*IF(G15="",1,G15)*IF(J15="",1,J15))</f>
        <v/>
      </c>
      <c r="N15" s="480"/>
      <c r="O15" s="480"/>
      <c r="P15" s="480"/>
      <c r="Q15" s="481"/>
    </row>
    <row r="16" spans="1:17" ht="21.75" customHeight="1" x14ac:dyDescent="0.55000000000000004">
      <c r="A16" s="60"/>
      <c r="B16" s="178" t="s">
        <v>65</v>
      </c>
      <c r="C16" s="90"/>
      <c r="D16" s="155"/>
      <c r="E16" s="91"/>
      <c r="F16" s="92"/>
      <c r="G16" s="141"/>
      <c r="H16" s="92"/>
      <c r="I16" s="92"/>
      <c r="J16" s="93"/>
      <c r="K16" s="92"/>
      <c r="L16" s="92"/>
      <c r="M16" s="91"/>
      <c r="N16" s="94"/>
      <c r="O16" s="94"/>
      <c r="P16" s="94"/>
      <c r="Q16" s="95"/>
    </row>
    <row r="17" spans="1:17" ht="22.5" x14ac:dyDescent="0.55000000000000004">
      <c r="A17" s="60"/>
      <c r="B17" s="56"/>
      <c r="C17" s="188" t="str">
        <f>IF(SUM(M17:M19)=0,"",SUM(M17:M19))</f>
        <v/>
      </c>
      <c r="D17" s="153"/>
      <c r="E17" s="57"/>
      <c r="F17" s="58" t="str">
        <f>IF(E17="","","X")</f>
        <v/>
      </c>
      <c r="G17" s="142"/>
      <c r="H17" s="59"/>
      <c r="I17" s="58" t="str">
        <f>IF(G17="","","X")</f>
        <v/>
      </c>
      <c r="J17" s="142"/>
      <c r="K17" s="59"/>
      <c r="L17" s="58" t="str">
        <f>IF(J17="","","=")</f>
        <v/>
      </c>
      <c r="M17" s="184" t="str">
        <f>IF(E17*IF(G17="",1,G17)*IF(J17="",1,J17)=0,"",E17*IF(G17="",1,G17)*IF(J17="",1,J17))</f>
        <v/>
      </c>
      <c r="N17" s="528"/>
      <c r="O17" s="528"/>
      <c r="P17" s="528"/>
      <c r="Q17" s="529"/>
    </row>
    <row r="18" spans="1:17" ht="21.75" customHeight="1" x14ac:dyDescent="0.55000000000000004">
      <c r="A18" s="60"/>
      <c r="B18" s="61"/>
      <c r="C18" s="186"/>
      <c r="D18" s="156"/>
      <c r="E18" s="62"/>
      <c r="F18" s="354" t="str">
        <f t="shared" ref="F18:F25" si="2">IF(E18="","","X")</f>
        <v/>
      </c>
      <c r="G18" s="143"/>
      <c r="H18" s="63"/>
      <c r="I18" s="354" t="str">
        <f t="shared" ref="I18:I25" si="3">IF(G18="","","X")</f>
        <v/>
      </c>
      <c r="J18" s="143"/>
      <c r="K18" s="63"/>
      <c r="L18" s="354" t="str">
        <f t="shared" si="0"/>
        <v/>
      </c>
      <c r="M18" s="185" t="str">
        <f t="shared" ref="M18:M25" si="4">IF(E18*IF(G18="",1,G18)*IF(J18="",1,J18)=0,"",E18*IF(G18="",1,G18)*IF(J18="",1,J18))</f>
        <v/>
      </c>
      <c r="N18" s="496"/>
      <c r="O18" s="496"/>
      <c r="P18" s="496"/>
      <c r="Q18" s="497"/>
    </row>
    <row r="19" spans="1:17" ht="21.75" customHeight="1" x14ac:dyDescent="0.55000000000000004">
      <c r="A19" s="60"/>
      <c r="B19" s="61"/>
      <c r="C19" s="186"/>
      <c r="D19" s="156"/>
      <c r="E19" s="62"/>
      <c r="F19" s="64" t="str">
        <f t="shared" si="2"/>
        <v/>
      </c>
      <c r="G19" s="144"/>
      <c r="H19" s="65"/>
      <c r="I19" s="64" t="str">
        <f t="shared" si="3"/>
        <v/>
      </c>
      <c r="J19" s="144"/>
      <c r="K19" s="65"/>
      <c r="L19" s="64" t="str">
        <f t="shared" si="0"/>
        <v/>
      </c>
      <c r="M19" s="189" t="str">
        <f t="shared" si="4"/>
        <v/>
      </c>
      <c r="N19" s="498"/>
      <c r="O19" s="498"/>
      <c r="P19" s="498"/>
      <c r="Q19" s="499"/>
    </row>
    <row r="20" spans="1:17" ht="21.75" customHeight="1" x14ac:dyDescent="0.55000000000000004">
      <c r="A20" s="60"/>
      <c r="B20" s="66"/>
      <c r="C20" s="188" t="str">
        <f>IF(SUM(M20:M22)=0,"",SUM(M20:M22))</f>
        <v/>
      </c>
      <c r="D20" s="157"/>
      <c r="E20" s="67"/>
      <c r="F20" s="354" t="str">
        <f t="shared" si="2"/>
        <v/>
      </c>
      <c r="G20" s="143"/>
      <c r="H20" s="63"/>
      <c r="I20" s="354" t="str">
        <f t="shared" si="3"/>
        <v/>
      </c>
      <c r="J20" s="143"/>
      <c r="K20" s="63"/>
      <c r="L20" s="354" t="str">
        <f t="shared" si="0"/>
        <v/>
      </c>
      <c r="M20" s="185" t="str">
        <f t="shared" si="4"/>
        <v/>
      </c>
      <c r="N20" s="496"/>
      <c r="O20" s="496"/>
      <c r="P20" s="496"/>
      <c r="Q20" s="497"/>
    </row>
    <row r="21" spans="1:17" ht="21.75" customHeight="1" x14ac:dyDescent="0.55000000000000004">
      <c r="A21" s="60"/>
      <c r="B21" s="61"/>
      <c r="C21" s="186"/>
      <c r="D21" s="156"/>
      <c r="E21" s="62"/>
      <c r="F21" s="354" t="str">
        <f t="shared" si="2"/>
        <v/>
      </c>
      <c r="G21" s="143"/>
      <c r="H21" s="63"/>
      <c r="I21" s="354" t="str">
        <f t="shared" si="3"/>
        <v/>
      </c>
      <c r="J21" s="143"/>
      <c r="K21" s="63"/>
      <c r="L21" s="354" t="str">
        <f t="shared" si="0"/>
        <v/>
      </c>
      <c r="M21" s="185" t="str">
        <f t="shared" si="4"/>
        <v/>
      </c>
      <c r="N21" s="496"/>
      <c r="O21" s="496"/>
      <c r="P21" s="496"/>
      <c r="Q21" s="497"/>
    </row>
    <row r="22" spans="1:17" ht="21.75" customHeight="1" x14ac:dyDescent="0.55000000000000004">
      <c r="A22" s="60"/>
      <c r="B22" s="68"/>
      <c r="C22" s="187"/>
      <c r="D22" s="158"/>
      <c r="E22" s="69"/>
      <c r="F22" s="64" t="str">
        <f t="shared" si="2"/>
        <v/>
      </c>
      <c r="G22" s="144"/>
      <c r="H22" s="65"/>
      <c r="I22" s="64" t="str">
        <f t="shared" si="3"/>
        <v/>
      </c>
      <c r="J22" s="144"/>
      <c r="K22" s="65"/>
      <c r="L22" s="64" t="str">
        <f t="shared" si="0"/>
        <v/>
      </c>
      <c r="M22" s="189" t="str">
        <f t="shared" si="4"/>
        <v/>
      </c>
      <c r="N22" s="498"/>
      <c r="O22" s="498"/>
      <c r="P22" s="498"/>
      <c r="Q22" s="499"/>
    </row>
    <row r="23" spans="1:17" ht="21.75" customHeight="1" x14ac:dyDescent="0.55000000000000004">
      <c r="A23" s="60"/>
      <c r="B23" s="70"/>
      <c r="C23" s="186" t="str">
        <f>IF(SUM(M23:M25)=0,"",SUM(M23:M25))</f>
        <v/>
      </c>
      <c r="D23" s="159"/>
      <c r="E23" s="62"/>
      <c r="F23" s="354" t="str">
        <f t="shared" si="2"/>
        <v/>
      </c>
      <c r="G23" s="143"/>
      <c r="H23" s="63"/>
      <c r="I23" s="354" t="str">
        <f t="shared" si="3"/>
        <v/>
      </c>
      <c r="J23" s="143"/>
      <c r="K23" s="63"/>
      <c r="L23" s="354" t="str">
        <f t="shared" si="0"/>
        <v/>
      </c>
      <c r="M23" s="185" t="str">
        <f t="shared" si="4"/>
        <v/>
      </c>
      <c r="N23" s="496"/>
      <c r="O23" s="496"/>
      <c r="P23" s="496"/>
      <c r="Q23" s="497"/>
    </row>
    <row r="24" spans="1:17" ht="21.75" customHeight="1" x14ac:dyDescent="0.55000000000000004">
      <c r="A24" s="60"/>
      <c r="B24" s="61"/>
      <c r="C24" s="186"/>
      <c r="D24" s="159"/>
      <c r="E24" s="62"/>
      <c r="F24" s="354" t="str">
        <f t="shared" si="2"/>
        <v/>
      </c>
      <c r="G24" s="143"/>
      <c r="H24" s="63"/>
      <c r="I24" s="354" t="str">
        <f t="shared" si="3"/>
        <v/>
      </c>
      <c r="J24" s="143"/>
      <c r="K24" s="63"/>
      <c r="L24" s="354" t="str">
        <f t="shared" si="0"/>
        <v/>
      </c>
      <c r="M24" s="185" t="str">
        <f t="shared" si="4"/>
        <v/>
      </c>
      <c r="N24" s="496"/>
      <c r="O24" s="496"/>
      <c r="P24" s="496"/>
      <c r="Q24" s="497"/>
    </row>
    <row r="25" spans="1:17" ht="21.75" customHeight="1" x14ac:dyDescent="0.55000000000000004">
      <c r="A25" s="60"/>
      <c r="B25" s="68"/>
      <c r="C25" s="187"/>
      <c r="D25" s="160"/>
      <c r="E25" s="69"/>
      <c r="F25" s="64" t="str">
        <f t="shared" si="2"/>
        <v/>
      </c>
      <c r="G25" s="144"/>
      <c r="H25" s="65"/>
      <c r="I25" s="64" t="str">
        <f t="shared" si="3"/>
        <v/>
      </c>
      <c r="J25" s="144"/>
      <c r="K25" s="65"/>
      <c r="L25" s="64" t="str">
        <f t="shared" si="0"/>
        <v/>
      </c>
      <c r="M25" s="189" t="str">
        <f t="shared" si="4"/>
        <v/>
      </c>
      <c r="N25" s="498"/>
      <c r="O25" s="498"/>
      <c r="P25" s="498"/>
      <c r="Q25" s="499"/>
    </row>
    <row r="26" spans="1:17" ht="21.75" customHeight="1" x14ac:dyDescent="0.55000000000000004">
      <c r="A26" s="71"/>
      <c r="B26" s="179" t="s">
        <v>29</v>
      </c>
      <c r="C26" s="41">
        <f>SUM(C13:C15,C17:C25)</f>
        <v>0</v>
      </c>
      <c r="D26" s="465"/>
      <c r="E26" s="466"/>
      <c r="F26" s="466"/>
      <c r="G26" s="466"/>
      <c r="H26" s="466"/>
      <c r="I26" s="466"/>
      <c r="J26" s="466"/>
      <c r="K26" s="466"/>
      <c r="L26" s="466"/>
      <c r="M26" s="466"/>
      <c r="N26" s="466"/>
      <c r="O26" s="466"/>
      <c r="P26" s="466"/>
      <c r="Q26" s="467"/>
    </row>
    <row r="27" spans="1:17" ht="22.5" x14ac:dyDescent="0.55000000000000004">
      <c r="A27" s="86"/>
      <c r="B27" s="477" t="s">
        <v>64</v>
      </c>
      <c r="C27" s="478"/>
      <c r="D27" s="478"/>
      <c r="E27" s="478"/>
      <c r="F27" s="478"/>
      <c r="G27" s="478"/>
      <c r="H27" s="478"/>
      <c r="I27" s="478"/>
      <c r="J27" s="478"/>
      <c r="K27" s="478"/>
      <c r="L27" s="478"/>
      <c r="M27" s="478"/>
      <c r="N27" s="478"/>
      <c r="O27" s="478"/>
      <c r="P27" s="478"/>
      <c r="Q27" s="479"/>
    </row>
    <row r="28" spans="1:17" ht="21.75" customHeight="1" x14ac:dyDescent="0.55000000000000004">
      <c r="A28" s="60"/>
      <c r="B28" s="87"/>
      <c r="C28" s="186" t="str">
        <f>IF(SUM(M28:M30)=0,"",SUM(M28:M30))</f>
        <v/>
      </c>
      <c r="D28" s="154"/>
      <c r="E28" s="88"/>
      <c r="F28" s="354" t="str">
        <f>IF(E28="","","X")</f>
        <v/>
      </c>
      <c r="G28" s="140"/>
      <c r="H28" s="89"/>
      <c r="I28" s="354" t="str">
        <f>IF(G28="","","X")</f>
        <v/>
      </c>
      <c r="J28" s="140"/>
      <c r="K28" s="89"/>
      <c r="L28" s="354" t="str">
        <f t="shared" ref="L28:L30" si="5">IF(J28="","","=")</f>
        <v/>
      </c>
      <c r="M28" s="185" t="str">
        <f>IF(E28*IF(G28="",1,G28)*IF(J28="",1,J28)=0,"",E28*IF(G28="",1,G28)*IF(J28="",1,J28))</f>
        <v/>
      </c>
      <c r="N28" s="480"/>
      <c r="O28" s="480"/>
      <c r="P28" s="480"/>
      <c r="Q28" s="481"/>
    </row>
    <row r="29" spans="1:17" ht="21.75" customHeight="1" x14ac:dyDescent="0.55000000000000004">
      <c r="A29" s="60"/>
      <c r="B29" s="61"/>
      <c r="C29" s="186"/>
      <c r="D29" s="154"/>
      <c r="E29" s="88"/>
      <c r="F29" s="354" t="str">
        <f>IF(E29="","","X")</f>
        <v/>
      </c>
      <c r="G29" s="140"/>
      <c r="H29" s="89"/>
      <c r="I29" s="354" t="str">
        <f>IF(G29="","","X")</f>
        <v/>
      </c>
      <c r="J29" s="140"/>
      <c r="K29" s="89"/>
      <c r="L29" s="354" t="str">
        <f t="shared" si="5"/>
        <v/>
      </c>
      <c r="M29" s="185" t="str">
        <f t="shared" ref="M29:M30" si="6">IF(E29*IF(G29="",1,G29)*IF(J29="",1,J29)=0,"",E29*IF(G29="",1,G29)*IF(J29="",1,J29))</f>
        <v/>
      </c>
      <c r="N29" s="480"/>
      <c r="O29" s="480"/>
      <c r="P29" s="480"/>
      <c r="Q29" s="481"/>
    </row>
    <row r="30" spans="1:17" ht="21.75" customHeight="1" x14ac:dyDescent="0.55000000000000004">
      <c r="A30" s="60"/>
      <c r="B30" s="61"/>
      <c r="C30" s="187"/>
      <c r="D30" s="154"/>
      <c r="E30" s="88"/>
      <c r="F30" s="354" t="str">
        <f>IF(E30="","","X")</f>
        <v/>
      </c>
      <c r="G30" s="140"/>
      <c r="H30" s="89"/>
      <c r="I30" s="354" t="str">
        <f>IF(G30="","","X")</f>
        <v/>
      </c>
      <c r="J30" s="140"/>
      <c r="K30" s="89"/>
      <c r="L30" s="354" t="str">
        <f t="shared" si="5"/>
        <v/>
      </c>
      <c r="M30" s="185" t="str">
        <f t="shared" si="6"/>
        <v/>
      </c>
      <c r="N30" s="480"/>
      <c r="O30" s="480"/>
      <c r="P30" s="480"/>
      <c r="Q30" s="481"/>
    </row>
    <row r="31" spans="1:17" ht="21.75" customHeight="1" x14ac:dyDescent="0.55000000000000004">
      <c r="A31" s="60"/>
      <c r="B31" s="178" t="s">
        <v>65</v>
      </c>
      <c r="C31" s="90"/>
      <c r="D31" s="155"/>
      <c r="E31" s="91"/>
      <c r="F31" s="92"/>
      <c r="G31" s="141"/>
      <c r="H31" s="92"/>
      <c r="I31" s="92"/>
      <c r="J31" s="93"/>
      <c r="K31" s="92"/>
      <c r="L31" s="92"/>
      <c r="M31" s="91"/>
      <c r="N31" s="94"/>
      <c r="O31" s="94"/>
      <c r="P31" s="94"/>
      <c r="Q31" s="95"/>
    </row>
    <row r="32" spans="1:17" ht="21.75" customHeight="1" x14ac:dyDescent="0.55000000000000004">
      <c r="A32" s="60"/>
      <c r="B32" s="56"/>
      <c r="C32" s="188" t="str">
        <f>IF(SUM(M32:M34)=0,"",SUM(M32:M34))</f>
        <v/>
      </c>
      <c r="D32" s="153"/>
      <c r="E32" s="57"/>
      <c r="F32" s="58" t="str">
        <f>IF(E32="","","X")</f>
        <v/>
      </c>
      <c r="G32" s="142"/>
      <c r="H32" s="59"/>
      <c r="I32" s="58" t="str">
        <f>IF(G32="","","X")</f>
        <v/>
      </c>
      <c r="J32" s="142"/>
      <c r="K32" s="59"/>
      <c r="L32" s="58" t="str">
        <f>IF(J32="","","=")</f>
        <v/>
      </c>
      <c r="M32" s="184" t="str">
        <f>IF(E32*IF(G32="",1,G32)*IF(J32="",1,J32)=0,"",E32*IF(G32="",1,G32)*IF(J32="",1,J32))</f>
        <v/>
      </c>
      <c r="N32" s="528"/>
      <c r="O32" s="528"/>
      <c r="P32" s="528"/>
      <c r="Q32" s="529"/>
    </row>
    <row r="33" spans="1:17" ht="21.75" customHeight="1" x14ac:dyDescent="0.55000000000000004">
      <c r="A33" s="60"/>
      <c r="B33" s="61"/>
      <c r="C33" s="186"/>
      <c r="D33" s="156"/>
      <c r="E33" s="62"/>
      <c r="F33" s="354" t="str">
        <f t="shared" ref="F33:F40" si="7">IF(E33="","","X")</f>
        <v/>
      </c>
      <c r="G33" s="143"/>
      <c r="H33" s="63"/>
      <c r="I33" s="354" t="str">
        <f t="shared" ref="I33:I40" si="8">IF(G33="","","X")</f>
        <v/>
      </c>
      <c r="J33" s="143"/>
      <c r="K33" s="63"/>
      <c r="L33" s="354" t="str">
        <f t="shared" ref="L33:L40" si="9">IF(J33="","","=")</f>
        <v/>
      </c>
      <c r="M33" s="185" t="str">
        <f t="shared" ref="M33:M40" si="10">IF(E33*IF(G33="",1,G33)*IF(J33="",1,J33)=0,"",E33*IF(G33="",1,G33)*IF(J33="",1,J33))</f>
        <v/>
      </c>
      <c r="N33" s="496"/>
      <c r="O33" s="496"/>
      <c r="P33" s="496"/>
      <c r="Q33" s="497"/>
    </row>
    <row r="34" spans="1:17" ht="21.75" customHeight="1" x14ac:dyDescent="0.55000000000000004">
      <c r="A34" s="60"/>
      <c r="B34" s="61"/>
      <c r="C34" s="186"/>
      <c r="D34" s="156"/>
      <c r="E34" s="62"/>
      <c r="F34" s="64" t="str">
        <f t="shared" si="7"/>
        <v/>
      </c>
      <c r="G34" s="144"/>
      <c r="H34" s="65"/>
      <c r="I34" s="64" t="str">
        <f t="shared" si="8"/>
        <v/>
      </c>
      <c r="J34" s="144"/>
      <c r="K34" s="65"/>
      <c r="L34" s="64" t="str">
        <f t="shared" si="9"/>
        <v/>
      </c>
      <c r="M34" s="189" t="str">
        <f t="shared" si="10"/>
        <v/>
      </c>
      <c r="N34" s="498"/>
      <c r="O34" s="498"/>
      <c r="P34" s="498"/>
      <c r="Q34" s="499"/>
    </row>
    <row r="35" spans="1:17" ht="21.75" customHeight="1" x14ac:dyDescent="0.55000000000000004">
      <c r="A35" s="60"/>
      <c r="B35" s="66"/>
      <c r="C35" s="188" t="str">
        <f>IF(SUM(M35:M37)=0,"",SUM(M35:M37))</f>
        <v/>
      </c>
      <c r="D35" s="157"/>
      <c r="E35" s="67"/>
      <c r="F35" s="354" t="str">
        <f t="shared" si="7"/>
        <v/>
      </c>
      <c r="G35" s="143"/>
      <c r="H35" s="63"/>
      <c r="I35" s="354" t="str">
        <f t="shared" si="8"/>
        <v/>
      </c>
      <c r="J35" s="143"/>
      <c r="K35" s="63"/>
      <c r="L35" s="354" t="str">
        <f t="shared" si="9"/>
        <v/>
      </c>
      <c r="M35" s="185" t="str">
        <f t="shared" si="10"/>
        <v/>
      </c>
      <c r="N35" s="496"/>
      <c r="O35" s="496"/>
      <c r="P35" s="496"/>
      <c r="Q35" s="497"/>
    </row>
    <row r="36" spans="1:17" ht="21.75" customHeight="1" x14ac:dyDescent="0.55000000000000004">
      <c r="A36" s="60"/>
      <c r="B36" s="61"/>
      <c r="C36" s="186"/>
      <c r="D36" s="156"/>
      <c r="E36" s="62"/>
      <c r="F36" s="354" t="str">
        <f t="shared" si="7"/>
        <v/>
      </c>
      <c r="G36" s="143"/>
      <c r="H36" s="63"/>
      <c r="I36" s="354" t="str">
        <f t="shared" si="8"/>
        <v/>
      </c>
      <c r="J36" s="143"/>
      <c r="K36" s="63"/>
      <c r="L36" s="354" t="str">
        <f t="shared" si="9"/>
        <v/>
      </c>
      <c r="M36" s="185" t="str">
        <f t="shared" si="10"/>
        <v/>
      </c>
      <c r="N36" s="496"/>
      <c r="O36" s="496"/>
      <c r="P36" s="496"/>
      <c r="Q36" s="497"/>
    </row>
    <row r="37" spans="1:17" ht="21.75" customHeight="1" x14ac:dyDescent="0.55000000000000004">
      <c r="A37" s="60"/>
      <c r="B37" s="68"/>
      <c r="C37" s="187"/>
      <c r="D37" s="158"/>
      <c r="E37" s="69"/>
      <c r="F37" s="64" t="str">
        <f t="shared" si="7"/>
        <v/>
      </c>
      <c r="G37" s="144"/>
      <c r="H37" s="65"/>
      <c r="I37" s="64" t="str">
        <f t="shared" si="8"/>
        <v/>
      </c>
      <c r="J37" s="144"/>
      <c r="K37" s="65"/>
      <c r="L37" s="64" t="str">
        <f t="shared" si="9"/>
        <v/>
      </c>
      <c r="M37" s="189" t="str">
        <f t="shared" si="10"/>
        <v/>
      </c>
      <c r="N37" s="498"/>
      <c r="O37" s="498"/>
      <c r="P37" s="498"/>
      <c r="Q37" s="499"/>
    </row>
    <row r="38" spans="1:17" ht="21.75" customHeight="1" x14ac:dyDescent="0.55000000000000004">
      <c r="A38" s="60"/>
      <c r="B38" s="70"/>
      <c r="C38" s="186" t="str">
        <f>IF(SUM(M38:M40)=0,"",SUM(M38:M40))</f>
        <v/>
      </c>
      <c r="D38" s="159"/>
      <c r="E38" s="62"/>
      <c r="F38" s="354" t="str">
        <f t="shared" si="7"/>
        <v/>
      </c>
      <c r="G38" s="143"/>
      <c r="H38" s="63"/>
      <c r="I38" s="354" t="str">
        <f t="shared" si="8"/>
        <v/>
      </c>
      <c r="J38" s="143"/>
      <c r="K38" s="63"/>
      <c r="L38" s="354" t="str">
        <f t="shared" si="9"/>
        <v/>
      </c>
      <c r="M38" s="185" t="str">
        <f t="shared" si="10"/>
        <v/>
      </c>
      <c r="N38" s="496"/>
      <c r="O38" s="496"/>
      <c r="P38" s="496"/>
      <c r="Q38" s="497"/>
    </row>
    <row r="39" spans="1:17" ht="21.75" customHeight="1" x14ac:dyDescent="0.55000000000000004">
      <c r="A39" s="60"/>
      <c r="B39" s="61"/>
      <c r="C39" s="186"/>
      <c r="D39" s="159"/>
      <c r="E39" s="62"/>
      <c r="F39" s="354" t="str">
        <f t="shared" si="7"/>
        <v/>
      </c>
      <c r="G39" s="143"/>
      <c r="H39" s="63"/>
      <c r="I39" s="354" t="str">
        <f t="shared" si="8"/>
        <v/>
      </c>
      <c r="J39" s="143"/>
      <c r="K39" s="63"/>
      <c r="L39" s="354" t="str">
        <f t="shared" si="9"/>
        <v/>
      </c>
      <c r="M39" s="185" t="str">
        <f t="shared" si="10"/>
        <v/>
      </c>
      <c r="N39" s="496"/>
      <c r="O39" s="496"/>
      <c r="P39" s="496"/>
      <c r="Q39" s="497"/>
    </row>
    <row r="40" spans="1:17" ht="21.75" customHeight="1" x14ac:dyDescent="0.55000000000000004">
      <c r="A40" s="60"/>
      <c r="B40" s="68"/>
      <c r="C40" s="187"/>
      <c r="D40" s="160"/>
      <c r="E40" s="69"/>
      <c r="F40" s="64" t="str">
        <f t="shared" si="7"/>
        <v/>
      </c>
      <c r="G40" s="144"/>
      <c r="H40" s="65"/>
      <c r="I40" s="64" t="str">
        <f t="shared" si="8"/>
        <v/>
      </c>
      <c r="J40" s="144"/>
      <c r="K40" s="65"/>
      <c r="L40" s="64" t="str">
        <f t="shared" si="9"/>
        <v/>
      </c>
      <c r="M40" s="189" t="str">
        <f t="shared" si="10"/>
        <v/>
      </c>
      <c r="N40" s="498"/>
      <c r="O40" s="498"/>
      <c r="P40" s="498"/>
      <c r="Q40" s="499"/>
    </row>
    <row r="41" spans="1:17" ht="21.75" customHeight="1" x14ac:dyDescent="0.55000000000000004">
      <c r="A41" s="71"/>
      <c r="B41" s="179" t="s">
        <v>30</v>
      </c>
      <c r="C41" s="41">
        <f>SUM(C28:C30,C32:C40)</f>
        <v>0</v>
      </c>
      <c r="D41" s="465"/>
      <c r="E41" s="466"/>
      <c r="F41" s="466"/>
      <c r="G41" s="466"/>
      <c r="H41" s="466"/>
      <c r="I41" s="466"/>
      <c r="J41" s="466"/>
      <c r="K41" s="466"/>
      <c r="L41" s="466"/>
      <c r="M41" s="466"/>
      <c r="N41" s="466"/>
      <c r="O41" s="466"/>
      <c r="P41" s="466"/>
      <c r="Q41" s="467"/>
    </row>
    <row r="42" spans="1:17" ht="12.65" customHeight="1" x14ac:dyDescent="0.55000000000000004">
      <c r="A42" s="86"/>
      <c r="B42" s="500" t="s">
        <v>64</v>
      </c>
      <c r="C42" s="501"/>
      <c r="D42" s="501"/>
      <c r="E42" s="501"/>
      <c r="F42" s="501"/>
      <c r="G42" s="501"/>
      <c r="H42" s="501"/>
      <c r="I42" s="501"/>
      <c r="J42" s="501"/>
      <c r="K42" s="501"/>
      <c r="L42" s="501"/>
      <c r="M42" s="501"/>
      <c r="N42" s="501"/>
      <c r="O42" s="501"/>
      <c r="P42" s="501"/>
      <c r="Q42" s="502"/>
    </row>
    <row r="43" spans="1:17" ht="12.65" customHeight="1" x14ac:dyDescent="0.55000000000000004">
      <c r="A43" s="60"/>
      <c r="B43" s="254"/>
      <c r="C43" s="255" t="str">
        <f>IF(SUM(M43:M45)=0,"",SUM(M43:M45))</f>
        <v/>
      </c>
      <c r="D43" s="256"/>
      <c r="E43" s="257"/>
      <c r="F43" s="235" t="str">
        <f>IF(E43="","","X")</f>
        <v/>
      </c>
      <c r="G43" s="258"/>
      <c r="H43" s="259"/>
      <c r="I43" s="235" t="str">
        <f>IF(G43="","","X")</f>
        <v/>
      </c>
      <c r="J43" s="258"/>
      <c r="K43" s="259"/>
      <c r="L43" s="235" t="str">
        <f t="shared" ref="L43:L45" si="11">IF(J43="","","=")</f>
        <v/>
      </c>
      <c r="M43" s="238" t="str">
        <f>IF(E43*IF(G43="",1,G43)*IF(J43="",1,J43)=0,"",E43*IF(G43="",1,G43)*IF(J43="",1,J43))</f>
        <v/>
      </c>
      <c r="N43" s="508"/>
      <c r="O43" s="508"/>
      <c r="P43" s="508"/>
      <c r="Q43" s="509"/>
    </row>
    <row r="44" spans="1:17" ht="12.65" customHeight="1" x14ac:dyDescent="0.55000000000000004">
      <c r="A44" s="60"/>
      <c r="B44" s="239"/>
      <c r="C44" s="255"/>
      <c r="D44" s="256"/>
      <c r="E44" s="257"/>
      <c r="F44" s="235" t="str">
        <f>IF(E44="","","X")</f>
        <v/>
      </c>
      <c r="G44" s="258"/>
      <c r="H44" s="259"/>
      <c r="I44" s="235" t="str">
        <f>IF(G44="","","X")</f>
        <v/>
      </c>
      <c r="J44" s="258"/>
      <c r="K44" s="259"/>
      <c r="L44" s="235" t="str">
        <f t="shared" si="11"/>
        <v/>
      </c>
      <c r="M44" s="238" t="str">
        <f t="shared" ref="M44:M45" si="12">IF(E44*IF(G44="",1,G44)*IF(J44="",1,J44)=0,"",E44*IF(G44="",1,G44)*IF(J44="",1,J44))</f>
        <v/>
      </c>
      <c r="N44" s="508"/>
      <c r="O44" s="508"/>
      <c r="P44" s="508"/>
      <c r="Q44" s="509"/>
    </row>
    <row r="45" spans="1:17" ht="12.65" customHeight="1" x14ac:dyDescent="0.55000000000000004">
      <c r="A45" s="60"/>
      <c r="B45" s="239"/>
      <c r="C45" s="260"/>
      <c r="D45" s="256"/>
      <c r="E45" s="257"/>
      <c r="F45" s="235" t="str">
        <f>IF(E45="","","X")</f>
        <v/>
      </c>
      <c r="G45" s="258"/>
      <c r="H45" s="259"/>
      <c r="I45" s="235" t="str">
        <f>IF(G45="","","X")</f>
        <v/>
      </c>
      <c r="J45" s="258"/>
      <c r="K45" s="259"/>
      <c r="L45" s="235" t="str">
        <f t="shared" si="11"/>
        <v/>
      </c>
      <c r="M45" s="238" t="str">
        <f t="shared" si="12"/>
        <v/>
      </c>
      <c r="N45" s="508"/>
      <c r="O45" s="508"/>
      <c r="P45" s="508"/>
      <c r="Q45" s="509"/>
    </row>
    <row r="46" spans="1:17" ht="12.65" customHeight="1" x14ac:dyDescent="0.55000000000000004">
      <c r="A46" s="60"/>
      <c r="B46" s="261" t="s">
        <v>65</v>
      </c>
      <c r="C46" s="262"/>
      <c r="D46" s="263"/>
      <c r="E46" s="262"/>
      <c r="F46" s="264"/>
      <c r="G46" s="265"/>
      <c r="H46" s="264"/>
      <c r="I46" s="264"/>
      <c r="J46" s="266"/>
      <c r="K46" s="264"/>
      <c r="L46" s="264"/>
      <c r="M46" s="262"/>
      <c r="N46" s="267"/>
      <c r="O46" s="267"/>
      <c r="P46" s="267"/>
      <c r="Q46" s="268"/>
    </row>
    <row r="47" spans="1:17" ht="12.65" customHeight="1" x14ac:dyDescent="0.55000000000000004">
      <c r="A47" s="60"/>
      <c r="B47" s="269"/>
      <c r="C47" s="270" t="str">
        <f>IF(SUM(M47:M49)=0,"",SUM(M47:M49))</f>
        <v/>
      </c>
      <c r="D47" s="271"/>
      <c r="E47" s="245"/>
      <c r="F47" s="247" t="str">
        <f>IF(E47="","","X")</f>
        <v/>
      </c>
      <c r="G47" s="272"/>
      <c r="H47" s="246"/>
      <c r="I47" s="247" t="str">
        <f>IF(G47="","","X")</f>
        <v/>
      </c>
      <c r="J47" s="272"/>
      <c r="K47" s="246"/>
      <c r="L47" s="247" t="str">
        <f>IF(J47="","","=")</f>
        <v/>
      </c>
      <c r="M47" s="248" t="str">
        <f>IF(E47*IF(G47="",1,G47)*IF(J47="",1,J47)=0,"",E47*IF(G47="",1,G47)*IF(J47="",1,J47))</f>
        <v/>
      </c>
      <c r="N47" s="512"/>
      <c r="O47" s="512"/>
      <c r="P47" s="512"/>
      <c r="Q47" s="513"/>
    </row>
    <row r="48" spans="1:17" ht="12.65" customHeight="1" x14ac:dyDescent="0.55000000000000004">
      <c r="A48" s="60"/>
      <c r="B48" s="239"/>
      <c r="C48" s="255"/>
      <c r="D48" s="273"/>
      <c r="E48" s="234"/>
      <c r="F48" s="235" t="str">
        <f t="shared" ref="F48" si="13">IF(E48="","","X")</f>
        <v/>
      </c>
      <c r="G48" s="274"/>
      <c r="H48" s="237"/>
      <c r="I48" s="235" t="str">
        <f t="shared" ref="I48" si="14">IF(G48="","","X")</f>
        <v/>
      </c>
      <c r="J48" s="274"/>
      <c r="K48" s="237"/>
      <c r="L48" s="235" t="str">
        <f t="shared" ref="L48:L55" si="15">IF(J48="","","=")</f>
        <v/>
      </c>
      <c r="M48" s="238" t="str">
        <f t="shared" ref="M48:M55" si="16">IF(E48*IF(G48="",1,G48)*IF(J48="",1,J48)=0,"",E48*IF(G48="",1,G48)*IF(J48="",1,J48))</f>
        <v/>
      </c>
      <c r="N48" s="506"/>
      <c r="O48" s="506"/>
      <c r="P48" s="506"/>
      <c r="Q48" s="507"/>
    </row>
    <row r="49" spans="1:17" ht="12.65" customHeight="1" x14ac:dyDescent="0.55000000000000004">
      <c r="A49" s="60"/>
      <c r="B49" s="239"/>
      <c r="C49" s="255"/>
      <c r="D49" s="273"/>
      <c r="E49" s="234"/>
      <c r="F49" s="243" t="str">
        <f t="shared" ref="F49:F53" si="17">IF(E49="","","X")</f>
        <v/>
      </c>
      <c r="G49" s="275"/>
      <c r="H49" s="276"/>
      <c r="I49" s="243" t="str">
        <f t="shared" ref="I49:I53" si="18">IF(G49="","","X")</f>
        <v/>
      </c>
      <c r="J49" s="275"/>
      <c r="K49" s="276"/>
      <c r="L49" s="243" t="str">
        <f t="shared" si="15"/>
        <v/>
      </c>
      <c r="M49" s="277" t="str">
        <f t="shared" si="16"/>
        <v/>
      </c>
      <c r="N49" s="510"/>
      <c r="O49" s="510"/>
      <c r="P49" s="510"/>
      <c r="Q49" s="511"/>
    </row>
    <row r="50" spans="1:17" ht="12.65" customHeight="1" x14ac:dyDescent="0.55000000000000004">
      <c r="A50" s="60"/>
      <c r="B50" s="244"/>
      <c r="C50" s="270" t="str">
        <f>IF(SUM(M50:M52)=0,"",SUM(M50:M52))</f>
        <v/>
      </c>
      <c r="D50" s="278"/>
      <c r="E50" s="253"/>
      <c r="F50" s="235" t="str">
        <f t="shared" si="17"/>
        <v/>
      </c>
      <c r="G50" s="274"/>
      <c r="H50" s="237"/>
      <c r="I50" s="235" t="str">
        <f t="shared" si="18"/>
        <v/>
      </c>
      <c r="J50" s="274"/>
      <c r="K50" s="237"/>
      <c r="L50" s="235" t="str">
        <f t="shared" si="15"/>
        <v/>
      </c>
      <c r="M50" s="238" t="str">
        <f t="shared" si="16"/>
        <v/>
      </c>
      <c r="N50" s="506"/>
      <c r="O50" s="506"/>
      <c r="P50" s="506"/>
      <c r="Q50" s="507"/>
    </row>
    <row r="51" spans="1:17" ht="12.65" customHeight="1" x14ac:dyDescent="0.55000000000000004">
      <c r="A51" s="60"/>
      <c r="B51" s="239"/>
      <c r="C51" s="255"/>
      <c r="D51" s="273"/>
      <c r="E51" s="234"/>
      <c r="F51" s="235" t="str">
        <f t="shared" si="17"/>
        <v/>
      </c>
      <c r="G51" s="274"/>
      <c r="H51" s="237"/>
      <c r="I51" s="235" t="str">
        <f t="shared" si="18"/>
        <v/>
      </c>
      <c r="J51" s="274"/>
      <c r="K51" s="237"/>
      <c r="L51" s="235" t="str">
        <f t="shared" si="15"/>
        <v/>
      </c>
      <c r="M51" s="238" t="str">
        <f t="shared" si="16"/>
        <v/>
      </c>
      <c r="N51" s="506"/>
      <c r="O51" s="506"/>
      <c r="P51" s="506"/>
      <c r="Q51" s="507"/>
    </row>
    <row r="52" spans="1:17" ht="12.65" customHeight="1" x14ac:dyDescent="0.55000000000000004">
      <c r="A52" s="60"/>
      <c r="B52" s="279"/>
      <c r="C52" s="260"/>
      <c r="D52" s="280"/>
      <c r="E52" s="242"/>
      <c r="F52" s="243" t="str">
        <f t="shared" si="17"/>
        <v/>
      </c>
      <c r="G52" s="275"/>
      <c r="H52" s="276"/>
      <c r="I52" s="243" t="str">
        <f t="shared" si="18"/>
        <v/>
      </c>
      <c r="J52" s="275"/>
      <c r="K52" s="276"/>
      <c r="L52" s="243" t="str">
        <f t="shared" si="15"/>
        <v/>
      </c>
      <c r="M52" s="277" t="str">
        <f t="shared" si="16"/>
        <v/>
      </c>
      <c r="N52" s="510"/>
      <c r="O52" s="510"/>
      <c r="P52" s="510"/>
      <c r="Q52" s="511"/>
    </row>
    <row r="53" spans="1:17" ht="12.65" customHeight="1" x14ac:dyDescent="0.55000000000000004">
      <c r="A53" s="60"/>
      <c r="B53" s="231"/>
      <c r="C53" s="255" t="str">
        <f>IF(SUM(M53:M55)=0,"",SUM(M53:M55))</f>
        <v/>
      </c>
      <c r="D53" s="281"/>
      <c r="E53" s="234"/>
      <c r="F53" s="235" t="str">
        <f t="shared" si="17"/>
        <v/>
      </c>
      <c r="G53" s="274"/>
      <c r="H53" s="237"/>
      <c r="I53" s="235" t="str">
        <f t="shared" si="18"/>
        <v/>
      </c>
      <c r="J53" s="274"/>
      <c r="K53" s="237"/>
      <c r="L53" s="235" t="str">
        <f t="shared" si="15"/>
        <v/>
      </c>
      <c r="M53" s="238" t="str">
        <f t="shared" si="16"/>
        <v/>
      </c>
      <c r="N53" s="506"/>
      <c r="O53" s="506"/>
      <c r="P53" s="506"/>
      <c r="Q53" s="507"/>
    </row>
    <row r="54" spans="1:17" ht="12.65" customHeight="1" x14ac:dyDescent="0.55000000000000004">
      <c r="A54" s="60"/>
      <c r="B54" s="239"/>
      <c r="C54" s="255"/>
      <c r="D54" s="281"/>
      <c r="E54" s="234"/>
      <c r="F54" s="235" t="str">
        <f t="shared" ref="F54:F55" si="19">IF(E54="","","X")</f>
        <v/>
      </c>
      <c r="G54" s="274"/>
      <c r="H54" s="237"/>
      <c r="I54" s="235" t="str">
        <f t="shared" ref="I54:I55" si="20">IF(G54="","","X")</f>
        <v/>
      </c>
      <c r="J54" s="274"/>
      <c r="K54" s="237"/>
      <c r="L54" s="235" t="str">
        <f t="shared" si="15"/>
        <v/>
      </c>
      <c r="M54" s="238" t="str">
        <f t="shared" si="16"/>
        <v/>
      </c>
      <c r="N54" s="506"/>
      <c r="O54" s="506"/>
      <c r="P54" s="506"/>
      <c r="Q54" s="507"/>
    </row>
    <row r="55" spans="1:17" ht="12.65" customHeight="1" x14ac:dyDescent="0.55000000000000004">
      <c r="A55" s="60"/>
      <c r="B55" s="279"/>
      <c r="C55" s="260"/>
      <c r="D55" s="282"/>
      <c r="E55" s="242"/>
      <c r="F55" s="243" t="str">
        <f t="shared" si="19"/>
        <v/>
      </c>
      <c r="G55" s="275"/>
      <c r="H55" s="276"/>
      <c r="I55" s="243" t="str">
        <f t="shared" si="20"/>
        <v/>
      </c>
      <c r="J55" s="275"/>
      <c r="K55" s="276"/>
      <c r="L55" s="243" t="str">
        <f t="shared" si="15"/>
        <v/>
      </c>
      <c r="M55" s="277" t="str">
        <f t="shared" si="16"/>
        <v/>
      </c>
      <c r="N55" s="510"/>
      <c r="O55" s="510"/>
      <c r="P55" s="510"/>
      <c r="Q55" s="511"/>
    </row>
    <row r="56" spans="1:17" ht="12.65" customHeight="1" x14ac:dyDescent="0.55000000000000004">
      <c r="A56" s="71"/>
      <c r="B56" s="283" t="s">
        <v>31</v>
      </c>
      <c r="C56" s="284">
        <f>SUM(C43:C45,C47:C55)</f>
        <v>0</v>
      </c>
      <c r="D56" s="461"/>
      <c r="E56" s="462"/>
      <c r="F56" s="462"/>
      <c r="G56" s="462"/>
      <c r="H56" s="462"/>
      <c r="I56" s="462"/>
      <c r="J56" s="462"/>
      <c r="K56" s="462"/>
      <c r="L56" s="462"/>
      <c r="M56" s="462"/>
      <c r="N56" s="462"/>
      <c r="O56" s="462"/>
      <c r="P56" s="462"/>
      <c r="Q56" s="463"/>
    </row>
    <row r="57" spans="1:17" ht="12.65" customHeight="1" x14ac:dyDescent="0.55000000000000004">
      <c r="A57" s="86"/>
      <c r="B57" s="500" t="s">
        <v>64</v>
      </c>
      <c r="C57" s="501"/>
      <c r="D57" s="501"/>
      <c r="E57" s="501"/>
      <c r="F57" s="501"/>
      <c r="G57" s="501"/>
      <c r="H57" s="501"/>
      <c r="I57" s="501"/>
      <c r="J57" s="501"/>
      <c r="K57" s="501"/>
      <c r="L57" s="501"/>
      <c r="M57" s="501"/>
      <c r="N57" s="501"/>
      <c r="O57" s="501"/>
      <c r="P57" s="501"/>
      <c r="Q57" s="502"/>
    </row>
    <row r="58" spans="1:17" ht="12.65" customHeight="1" x14ac:dyDescent="0.55000000000000004">
      <c r="A58" s="60"/>
      <c r="B58" s="254"/>
      <c r="C58" s="255" t="str">
        <f>IF(SUM(M58:M60)=0,"",SUM(M58:M60))</f>
        <v/>
      </c>
      <c r="D58" s="256"/>
      <c r="E58" s="257"/>
      <c r="F58" s="235" t="str">
        <f>IF(E58="","","X")</f>
        <v/>
      </c>
      <c r="G58" s="258"/>
      <c r="H58" s="259"/>
      <c r="I58" s="235" t="str">
        <f>IF(G58="","","X")</f>
        <v/>
      </c>
      <c r="J58" s="258"/>
      <c r="K58" s="259"/>
      <c r="L58" s="235" t="str">
        <f t="shared" ref="L58:L60" si="21">IF(J58="","","=")</f>
        <v/>
      </c>
      <c r="M58" s="238" t="str">
        <f>IF(E58*IF(G58="",1,G58)*IF(J58="",1,J58)=0,"",E58*IF(G58="",1,G58)*IF(J58="",1,J58))</f>
        <v/>
      </c>
      <c r="N58" s="508"/>
      <c r="O58" s="508"/>
      <c r="P58" s="508"/>
      <c r="Q58" s="509"/>
    </row>
    <row r="59" spans="1:17" ht="12.65" customHeight="1" x14ac:dyDescent="0.55000000000000004">
      <c r="A59" s="60"/>
      <c r="B59" s="239"/>
      <c r="C59" s="255"/>
      <c r="D59" s="256"/>
      <c r="E59" s="257"/>
      <c r="F59" s="235" t="str">
        <f>IF(E59="","","X")</f>
        <v/>
      </c>
      <c r="G59" s="258"/>
      <c r="H59" s="259"/>
      <c r="I59" s="235" t="str">
        <f>IF(G59="","","X")</f>
        <v/>
      </c>
      <c r="J59" s="258"/>
      <c r="K59" s="259"/>
      <c r="L59" s="235" t="str">
        <f t="shared" si="21"/>
        <v/>
      </c>
      <c r="M59" s="238" t="str">
        <f t="shared" ref="M59:M60" si="22">IF(E59*IF(G59="",1,G59)*IF(J59="",1,J59)=0,"",E59*IF(G59="",1,G59)*IF(J59="",1,J59))</f>
        <v/>
      </c>
      <c r="N59" s="508"/>
      <c r="O59" s="508"/>
      <c r="P59" s="508"/>
      <c r="Q59" s="509"/>
    </row>
    <row r="60" spans="1:17" ht="12.65" customHeight="1" x14ac:dyDescent="0.55000000000000004">
      <c r="A60" s="60"/>
      <c r="B60" s="239"/>
      <c r="C60" s="260"/>
      <c r="D60" s="256"/>
      <c r="E60" s="257"/>
      <c r="F60" s="235" t="str">
        <f>IF(E60="","","X")</f>
        <v/>
      </c>
      <c r="G60" s="258"/>
      <c r="H60" s="259"/>
      <c r="I60" s="235" t="str">
        <f>IF(G60="","","X")</f>
        <v/>
      </c>
      <c r="J60" s="258"/>
      <c r="K60" s="259"/>
      <c r="L60" s="235" t="str">
        <f t="shared" si="21"/>
        <v/>
      </c>
      <c r="M60" s="238" t="str">
        <f t="shared" si="22"/>
        <v/>
      </c>
      <c r="N60" s="508"/>
      <c r="O60" s="508"/>
      <c r="P60" s="508"/>
      <c r="Q60" s="509"/>
    </row>
    <row r="61" spans="1:17" ht="12.65" customHeight="1" x14ac:dyDescent="0.55000000000000004">
      <c r="A61" s="60"/>
      <c r="B61" s="261" t="s">
        <v>65</v>
      </c>
      <c r="C61" s="262"/>
      <c r="D61" s="263"/>
      <c r="E61" s="262"/>
      <c r="F61" s="264"/>
      <c r="G61" s="266"/>
      <c r="H61" s="264"/>
      <c r="I61" s="264"/>
      <c r="J61" s="266"/>
      <c r="K61" s="264"/>
      <c r="L61" s="264"/>
      <c r="M61" s="262"/>
      <c r="N61" s="267"/>
      <c r="O61" s="267"/>
      <c r="P61" s="267"/>
      <c r="Q61" s="268"/>
    </row>
    <row r="62" spans="1:17" ht="12.65" customHeight="1" x14ac:dyDescent="0.55000000000000004">
      <c r="A62" s="60"/>
      <c r="B62" s="269"/>
      <c r="C62" s="270" t="str">
        <f>IF(SUM(M62:M64)=0,"",SUM(M62:M64))</f>
        <v/>
      </c>
      <c r="D62" s="271"/>
      <c r="E62" s="245"/>
      <c r="F62" s="247" t="str">
        <f>IF(E62="","","X")</f>
        <v/>
      </c>
      <c r="G62" s="272"/>
      <c r="H62" s="246"/>
      <c r="I62" s="247" t="str">
        <f>IF(G62="","","X")</f>
        <v/>
      </c>
      <c r="J62" s="272"/>
      <c r="K62" s="246"/>
      <c r="L62" s="247" t="str">
        <f>IF(J62="","","=")</f>
        <v/>
      </c>
      <c r="M62" s="248" t="str">
        <f>IF(E62*IF(G62="",1,G62)*IF(J62="",1,J62)=0,"",E62*IF(G62="",1,G62)*IF(J62="",1,J62))</f>
        <v/>
      </c>
      <c r="N62" s="512"/>
      <c r="O62" s="512"/>
      <c r="P62" s="512"/>
      <c r="Q62" s="513"/>
    </row>
    <row r="63" spans="1:17" ht="12.65" customHeight="1" x14ac:dyDescent="0.55000000000000004">
      <c r="A63" s="60"/>
      <c r="B63" s="239"/>
      <c r="C63" s="255"/>
      <c r="D63" s="273"/>
      <c r="E63" s="234"/>
      <c r="F63" s="235" t="str">
        <f t="shared" ref="F63:F64" si="23">IF(E63="","","X")</f>
        <v/>
      </c>
      <c r="G63" s="274"/>
      <c r="H63" s="237"/>
      <c r="I63" s="235" t="str">
        <f t="shared" ref="I63:I64" si="24">IF(G63="","","X")</f>
        <v/>
      </c>
      <c r="J63" s="274"/>
      <c r="K63" s="237"/>
      <c r="L63" s="235" t="str">
        <f t="shared" ref="L63:L70" si="25">IF(J63="","","=")</f>
        <v/>
      </c>
      <c r="M63" s="238" t="str">
        <f t="shared" ref="M63:M70" si="26">IF(E63*IF(G63="",1,G63)*IF(J63="",1,J63)=0,"",E63*IF(G63="",1,G63)*IF(J63="",1,J63))</f>
        <v/>
      </c>
      <c r="N63" s="506"/>
      <c r="O63" s="506"/>
      <c r="P63" s="506"/>
      <c r="Q63" s="507"/>
    </row>
    <row r="64" spans="1:17" ht="12.65" customHeight="1" x14ac:dyDescent="0.55000000000000004">
      <c r="A64" s="60"/>
      <c r="B64" s="239"/>
      <c r="C64" s="255"/>
      <c r="D64" s="273"/>
      <c r="E64" s="234"/>
      <c r="F64" s="243" t="str">
        <f t="shared" si="23"/>
        <v/>
      </c>
      <c r="G64" s="275"/>
      <c r="H64" s="276"/>
      <c r="I64" s="243" t="str">
        <f t="shared" si="24"/>
        <v/>
      </c>
      <c r="J64" s="275"/>
      <c r="K64" s="276"/>
      <c r="L64" s="243" t="str">
        <f t="shared" si="25"/>
        <v/>
      </c>
      <c r="M64" s="277" t="str">
        <f t="shared" si="26"/>
        <v/>
      </c>
      <c r="N64" s="510"/>
      <c r="O64" s="510"/>
      <c r="P64" s="510"/>
      <c r="Q64" s="511"/>
    </row>
    <row r="65" spans="1:17" ht="12.65" customHeight="1" x14ac:dyDescent="0.55000000000000004">
      <c r="A65" s="60"/>
      <c r="B65" s="244"/>
      <c r="C65" s="270" t="str">
        <f>IF(SUM(M65:M67)=0,"",SUM(M65:M67))</f>
        <v/>
      </c>
      <c r="D65" s="278"/>
      <c r="E65" s="253"/>
      <c r="F65" s="235" t="str">
        <f t="shared" ref="F65:F68" si="27">IF(E65="","","X")</f>
        <v/>
      </c>
      <c r="G65" s="274"/>
      <c r="H65" s="237"/>
      <c r="I65" s="235" t="str">
        <f t="shared" ref="I65:I68" si="28">IF(G65="","","X")</f>
        <v/>
      </c>
      <c r="J65" s="274"/>
      <c r="K65" s="237"/>
      <c r="L65" s="235" t="str">
        <f t="shared" si="25"/>
        <v/>
      </c>
      <c r="M65" s="238" t="str">
        <f t="shared" si="26"/>
        <v/>
      </c>
      <c r="N65" s="506"/>
      <c r="O65" s="506"/>
      <c r="P65" s="506"/>
      <c r="Q65" s="507"/>
    </row>
    <row r="66" spans="1:17" ht="12.65" customHeight="1" x14ac:dyDescent="0.55000000000000004">
      <c r="A66" s="60"/>
      <c r="B66" s="239"/>
      <c r="C66" s="255"/>
      <c r="D66" s="273"/>
      <c r="E66" s="234"/>
      <c r="F66" s="235" t="str">
        <f t="shared" si="27"/>
        <v/>
      </c>
      <c r="G66" s="274"/>
      <c r="H66" s="237"/>
      <c r="I66" s="235" t="str">
        <f t="shared" si="28"/>
        <v/>
      </c>
      <c r="J66" s="274"/>
      <c r="K66" s="237"/>
      <c r="L66" s="235" t="str">
        <f t="shared" si="25"/>
        <v/>
      </c>
      <c r="M66" s="238" t="str">
        <f t="shared" si="26"/>
        <v/>
      </c>
      <c r="N66" s="506"/>
      <c r="O66" s="506"/>
      <c r="P66" s="506"/>
      <c r="Q66" s="507"/>
    </row>
    <row r="67" spans="1:17" ht="12.65" customHeight="1" x14ac:dyDescent="0.55000000000000004">
      <c r="A67" s="60"/>
      <c r="B67" s="279"/>
      <c r="C67" s="260"/>
      <c r="D67" s="280"/>
      <c r="E67" s="242"/>
      <c r="F67" s="243" t="str">
        <f t="shared" si="27"/>
        <v/>
      </c>
      <c r="G67" s="275"/>
      <c r="H67" s="276"/>
      <c r="I67" s="243" t="str">
        <f t="shared" si="28"/>
        <v/>
      </c>
      <c r="J67" s="275"/>
      <c r="K67" s="276"/>
      <c r="L67" s="243" t="str">
        <f t="shared" si="25"/>
        <v/>
      </c>
      <c r="M67" s="277" t="str">
        <f t="shared" si="26"/>
        <v/>
      </c>
      <c r="N67" s="510"/>
      <c r="O67" s="510"/>
      <c r="P67" s="510"/>
      <c r="Q67" s="511"/>
    </row>
    <row r="68" spans="1:17" ht="12.65" customHeight="1" x14ac:dyDescent="0.55000000000000004">
      <c r="A68" s="60"/>
      <c r="B68" s="231"/>
      <c r="C68" s="255" t="str">
        <f>IF(SUM(M68:M70)=0,"",SUM(M68:M70))</f>
        <v/>
      </c>
      <c r="D68" s="281"/>
      <c r="E68" s="234"/>
      <c r="F68" s="235" t="str">
        <f t="shared" si="27"/>
        <v/>
      </c>
      <c r="G68" s="274"/>
      <c r="H68" s="237"/>
      <c r="I68" s="235" t="str">
        <f t="shared" si="28"/>
        <v/>
      </c>
      <c r="J68" s="274"/>
      <c r="K68" s="237"/>
      <c r="L68" s="235" t="str">
        <f t="shared" si="25"/>
        <v/>
      </c>
      <c r="M68" s="238" t="str">
        <f t="shared" si="26"/>
        <v/>
      </c>
      <c r="N68" s="506"/>
      <c r="O68" s="506"/>
      <c r="P68" s="506"/>
      <c r="Q68" s="507"/>
    </row>
    <row r="69" spans="1:17" ht="12.65" customHeight="1" x14ac:dyDescent="0.55000000000000004">
      <c r="A69" s="60"/>
      <c r="B69" s="239"/>
      <c r="C69" s="255"/>
      <c r="D69" s="281"/>
      <c r="E69" s="234"/>
      <c r="F69" s="235" t="str">
        <f t="shared" ref="F69:F70" si="29">IF(E69="","","X")</f>
        <v/>
      </c>
      <c r="G69" s="274"/>
      <c r="H69" s="237"/>
      <c r="I69" s="235" t="str">
        <f t="shared" ref="I69:I70" si="30">IF(G69="","","X")</f>
        <v/>
      </c>
      <c r="J69" s="274"/>
      <c r="K69" s="237"/>
      <c r="L69" s="235" t="str">
        <f t="shared" si="25"/>
        <v/>
      </c>
      <c r="M69" s="238" t="str">
        <f t="shared" si="26"/>
        <v/>
      </c>
      <c r="N69" s="506"/>
      <c r="O69" s="506"/>
      <c r="P69" s="506"/>
      <c r="Q69" s="507"/>
    </row>
    <row r="70" spans="1:17" ht="12.65" customHeight="1" x14ac:dyDescent="0.55000000000000004">
      <c r="A70" s="60"/>
      <c r="B70" s="279"/>
      <c r="C70" s="260"/>
      <c r="D70" s="282"/>
      <c r="E70" s="242"/>
      <c r="F70" s="243" t="str">
        <f t="shared" si="29"/>
        <v/>
      </c>
      <c r="G70" s="275"/>
      <c r="H70" s="276"/>
      <c r="I70" s="243" t="str">
        <f t="shared" si="30"/>
        <v/>
      </c>
      <c r="J70" s="275"/>
      <c r="K70" s="276"/>
      <c r="L70" s="243" t="str">
        <f t="shared" si="25"/>
        <v/>
      </c>
      <c r="M70" s="277" t="str">
        <f t="shared" si="26"/>
        <v/>
      </c>
      <c r="N70" s="510"/>
      <c r="O70" s="510"/>
      <c r="P70" s="510"/>
      <c r="Q70" s="511"/>
    </row>
    <row r="71" spans="1:17" ht="12.65" customHeight="1" x14ac:dyDescent="0.55000000000000004">
      <c r="A71" s="71"/>
      <c r="B71" s="283" t="s">
        <v>32</v>
      </c>
      <c r="C71" s="284">
        <f>SUM(C58:C60,C62:C70)</f>
        <v>0</v>
      </c>
      <c r="D71" s="461"/>
      <c r="E71" s="462"/>
      <c r="F71" s="462"/>
      <c r="G71" s="462"/>
      <c r="H71" s="462"/>
      <c r="I71" s="462"/>
      <c r="J71" s="462"/>
      <c r="K71" s="462"/>
      <c r="L71" s="462"/>
      <c r="M71" s="462"/>
      <c r="N71" s="462"/>
      <c r="O71" s="462"/>
      <c r="P71" s="462"/>
      <c r="Q71" s="463"/>
    </row>
    <row r="72" spans="1:17" ht="40.5" customHeight="1" x14ac:dyDescent="0.55000000000000004">
      <c r="A72" s="503" t="s">
        <v>66</v>
      </c>
      <c r="B72" s="504"/>
      <c r="C72" s="21">
        <f>SUM(C13,C28,C43,C58)</f>
        <v>0</v>
      </c>
      <c r="D72" s="465"/>
      <c r="E72" s="466"/>
      <c r="F72" s="466"/>
      <c r="G72" s="466"/>
      <c r="H72" s="466"/>
      <c r="I72" s="466"/>
      <c r="J72" s="466"/>
      <c r="K72" s="466"/>
      <c r="L72" s="466"/>
      <c r="M72" s="466"/>
      <c r="N72" s="466"/>
      <c r="O72" s="466"/>
      <c r="P72" s="466"/>
      <c r="Q72" s="467"/>
    </row>
    <row r="73" spans="1:17" s="96" customFormat="1" ht="40.5" customHeight="1" x14ac:dyDescent="0.55000000000000004">
      <c r="A73" s="505" t="s">
        <v>67</v>
      </c>
      <c r="B73" s="505"/>
      <c r="C73" s="21">
        <f>SUM(C17:C25,C32:C40,C47:C55,C62:C70)</f>
        <v>0</v>
      </c>
      <c r="D73" s="465"/>
      <c r="E73" s="466"/>
      <c r="F73" s="466"/>
      <c r="G73" s="466"/>
      <c r="H73" s="466"/>
      <c r="I73" s="466"/>
      <c r="J73" s="466"/>
      <c r="K73" s="466"/>
      <c r="L73" s="466"/>
      <c r="M73" s="466"/>
      <c r="N73" s="466"/>
      <c r="O73" s="466"/>
      <c r="P73" s="466"/>
      <c r="Q73" s="467"/>
    </row>
    <row r="74" spans="1:17" ht="22.5" x14ac:dyDescent="0.55000000000000004">
      <c r="B74" s="11" t="s">
        <v>55</v>
      </c>
    </row>
    <row r="75" spans="1:17" ht="22.5" x14ac:dyDescent="0.55000000000000004">
      <c r="B75" s="10" t="s">
        <v>23</v>
      </c>
    </row>
    <row r="76" spans="1:17" ht="22.5" x14ac:dyDescent="0.55000000000000004">
      <c r="B76" s="11" t="s">
        <v>68</v>
      </c>
    </row>
  </sheetData>
  <sheetProtection formatCells="0" formatColumns="0" formatRows="0" insertColumns="0" insertRows="0" deleteRows="0"/>
  <mergeCells count="85">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23:Q23"/>
    <mergeCell ref="K7:M7"/>
    <mergeCell ref="K5:M5"/>
    <mergeCell ref="E5:G5"/>
    <mergeCell ref="E6:G6"/>
    <mergeCell ref="E7:G7"/>
    <mergeCell ref="B12:Q12"/>
    <mergeCell ref="N20:Q20"/>
    <mergeCell ref="N21:Q21"/>
    <mergeCell ref="N22:Q22"/>
    <mergeCell ref="N51:Q51"/>
    <mergeCell ref="N52:Q52"/>
    <mergeCell ref="N53:Q53"/>
    <mergeCell ref="N54:Q54"/>
    <mergeCell ref="N43:Q43"/>
    <mergeCell ref="N44:Q44"/>
    <mergeCell ref="N45:Q45"/>
    <mergeCell ref="N47:Q47"/>
    <mergeCell ref="N48:Q48"/>
    <mergeCell ref="N49:Q49"/>
    <mergeCell ref="N63:Q63"/>
    <mergeCell ref="N64:Q64"/>
    <mergeCell ref="N65:Q65"/>
    <mergeCell ref="N66:Q66"/>
    <mergeCell ref="N67:Q67"/>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24:Q24"/>
    <mergeCell ref="B27:Q27"/>
    <mergeCell ref="N30:Q30"/>
    <mergeCell ref="N40:Q40"/>
    <mergeCell ref="B42:Q42"/>
    <mergeCell ref="N39:Q39"/>
    <mergeCell ref="N34:Q34"/>
    <mergeCell ref="N35:Q35"/>
    <mergeCell ref="N36:Q36"/>
    <mergeCell ref="N37:Q37"/>
    <mergeCell ref="N38:Q38"/>
    <mergeCell ref="N33:Q33"/>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500-000000000000}"/>
  </dataValidations>
  <printOptions horizontalCentered="1"/>
  <pageMargins left="0.7" right="0.7" top="0.75" bottom="0.75" header="0.3" footer="0.3"/>
  <pageSetup paperSize="9" scale="39" fitToHeight="0" orientation="portrait" r:id="rId1"/>
  <headerFooter>
    <oddHeader xml:space="preserve">&amp;R&amp;9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9"/>
  <sheetViews>
    <sheetView view="pageBreakPreview" zoomScale="60" zoomScaleNormal="70" workbookViewId="0">
      <selection activeCell="E5" sqref="E5:G5"/>
    </sheetView>
  </sheetViews>
  <sheetFormatPr defaultColWidth="9" defaultRowHeight="18" x14ac:dyDescent="0.55000000000000004"/>
  <cols>
    <col min="1" max="1" width="2" style="43" customWidth="1"/>
    <col min="2" max="2" width="17.75" style="43" customWidth="1"/>
    <col min="3" max="4" width="18.25" style="43" customWidth="1"/>
    <col min="5" max="5" width="16.25" style="43" customWidth="1"/>
    <col min="6" max="6" width="3.58203125" style="43" customWidth="1"/>
    <col min="7" max="7" width="13.08203125" style="43" customWidth="1"/>
    <col min="8" max="8" width="15.58203125" style="43" customWidth="1"/>
    <col min="9" max="9" width="3.58203125" style="43" customWidth="1"/>
    <col min="10" max="11" width="13.08203125" style="43" customWidth="1"/>
    <col min="12" max="12" width="3.58203125" style="43" customWidth="1"/>
    <col min="13" max="14" width="13.08203125" style="43" customWidth="1"/>
    <col min="15" max="15" width="3.58203125" style="43" customWidth="1"/>
    <col min="16" max="17" width="13.08203125" style="43" customWidth="1"/>
    <col min="18" max="18" width="3.58203125" style="43" customWidth="1"/>
    <col min="19" max="19" width="13.08203125" style="43" customWidth="1"/>
    <col min="20" max="20" width="3.75" style="43" customWidth="1"/>
    <col min="21" max="16384" width="9" style="43"/>
  </cols>
  <sheetData>
    <row r="1" spans="1:21" ht="29" x14ac:dyDescent="0.55000000000000004">
      <c r="B1" s="516" t="s">
        <v>231</v>
      </c>
      <c r="C1" s="516"/>
      <c r="D1" s="516"/>
      <c r="E1" s="516"/>
      <c r="F1" s="516"/>
      <c r="G1" s="516"/>
      <c r="H1" s="516"/>
      <c r="I1" s="516"/>
      <c r="J1" s="516"/>
      <c r="K1" s="516"/>
      <c r="L1" s="516"/>
      <c r="M1" s="516"/>
      <c r="N1" s="516"/>
      <c r="O1" s="516"/>
      <c r="P1" s="516"/>
      <c r="Q1" s="516"/>
      <c r="R1" s="2"/>
      <c r="S1" s="2"/>
      <c r="T1" s="2"/>
    </row>
    <row r="2" spans="1:21" ht="22.5" x14ac:dyDescent="0.55000000000000004">
      <c r="B2" s="161"/>
      <c r="C2" s="3"/>
      <c r="D2" s="3"/>
      <c r="E2" s="4"/>
      <c r="F2" s="5"/>
      <c r="G2" s="5"/>
      <c r="H2" s="1"/>
      <c r="I2" s="6"/>
      <c r="J2" s="162"/>
      <c r="K2" s="163"/>
      <c r="L2" s="6"/>
      <c r="M2" s="162"/>
      <c r="N2" s="163"/>
      <c r="O2" s="7"/>
      <c r="P2" s="8"/>
      <c r="Q2" s="7"/>
      <c r="R2" s="2"/>
      <c r="S2" s="2"/>
      <c r="T2" s="2"/>
    </row>
    <row r="3" spans="1:21" s="52" customFormat="1" ht="29.25" customHeight="1" x14ac:dyDescent="0.55000000000000004">
      <c r="B3" s="164" t="s">
        <v>232</v>
      </c>
      <c r="C3" s="165"/>
      <c r="D3" s="165"/>
      <c r="E3" s="165"/>
      <c r="F3" s="166"/>
      <c r="G3" s="166"/>
      <c r="H3" s="167"/>
      <c r="I3" s="168"/>
      <c r="J3" s="167"/>
      <c r="K3" s="169"/>
      <c r="L3" s="168"/>
      <c r="M3" s="167"/>
      <c r="N3" s="169"/>
      <c r="O3" s="169"/>
      <c r="P3" s="170"/>
      <c r="Q3" s="169"/>
      <c r="R3" s="35"/>
      <c r="S3" s="35"/>
      <c r="T3" s="35"/>
    </row>
    <row r="4" spans="1:21" ht="54" customHeight="1" x14ac:dyDescent="0.55000000000000004">
      <c r="B4" s="520"/>
      <c r="C4" s="520"/>
      <c r="D4" s="520"/>
      <c r="E4" s="521" t="s">
        <v>7</v>
      </c>
      <c r="F4" s="522"/>
      <c r="G4" s="523"/>
      <c r="H4" s="521" t="s">
        <v>8</v>
      </c>
      <c r="I4" s="522"/>
      <c r="J4" s="523"/>
      <c r="K4" s="520" t="s">
        <v>42</v>
      </c>
      <c r="L4" s="520"/>
      <c r="M4" s="520"/>
    </row>
    <row r="5" spans="1:21" ht="25.15" customHeight="1" x14ac:dyDescent="0.55000000000000004">
      <c r="B5" s="525" t="s">
        <v>233</v>
      </c>
      <c r="C5" s="525"/>
      <c r="D5" s="525"/>
      <c r="E5" s="515">
        <f>C17</f>
        <v>0</v>
      </c>
      <c r="F5" s="515"/>
      <c r="G5" s="515"/>
      <c r="H5" s="515">
        <f>C25</f>
        <v>0</v>
      </c>
      <c r="I5" s="515"/>
      <c r="J5" s="515"/>
      <c r="K5" s="530">
        <f>SUM(E5:J5)</f>
        <v>0</v>
      </c>
      <c r="L5" s="530"/>
      <c r="M5" s="530"/>
    </row>
    <row r="6" spans="1:21" ht="22.5" x14ac:dyDescent="0.55000000000000004">
      <c r="B6" s="53"/>
      <c r="C6" s="45"/>
      <c r="D6" s="45"/>
      <c r="E6" s="46"/>
      <c r="F6" s="47"/>
      <c r="G6" s="47"/>
      <c r="H6" s="48"/>
      <c r="I6" s="49"/>
      <c r="J6" s="48"/>
      <c r="K6" s="50"/>
      <c r="L6" s="49"/>
      <c r="M6" s="48"/>
      <c r="N6" s="50"/>
      <c r="O6" s="50"/>
      <c r="P6" s="51"/>
      <c r="Q6" s="50"/>
    </row>
    <row r="7" spans="1:21" s="54" customFormat="1" ht="26.5" customHeight="1" x14ac:dyDescent="0.55000000000000004">
      <c r="A7" s="11"/>
      <c r="B7" s="169" t="s">
        <v>234</v>
      </c>
      <c r="C7" s="171"/>
      <c r="D7" s="171"/>
      <c r="E7" s="172"/>
      <c r="F7" s="173"/>
      <c r="G7" s="173"/>
      <c r="H7" s="174"/>
      <c r="I7" s="175"/>
      <c r="J7" s="174"/>
      <c r="K7" s="163"/>
      <c r="L7" s="175"/>
      <c r="M7" s="174"/>
      <c r="N7" s="163"/>
      <c r="O7" s="163"/>
      <c r="P7" s="176"/>
      <c r="Q7" s="163"/>
      <c r="R7" s="11"/>
      <c r="S7" s="11"/>
      <c r="T7" s="11"/>
    </row>
    <row r="8" spans="1:21" ht="22.5" x14ac:dyDescent="0.55000000000000004">
      <c r="A8" s="482" t="s">
        <v>81</v>
      </c>
      <c r="B8" s="484"/>
      <c r="C8" s="491" t="s">
        <v>45</v>
      </c>
      <c r="D8" s="486" t="s">
        <v>46</v>
      </c>
      <c r="E8" s="486"/>
      <c r="F8" s="486"/>
      <c r="G8" s="486"/>
      <c r="H8" s="486"/>
      <c r="I8" s="486"/>
      <c r="J8" s="486"/>
      <c r="K8" s="486"/>
      <c r="L8" s="486"/>
      <c r="M8" s="486"/>
      <c r="N8" s="486"/>
      <c r="O8" s="486"/>
      <c r="P8" s="486"/>
      <c r="Q8" s="486"/>
      <c r="R8" s="486"/>
      <c r="S8" s="486"/>
      <c r="T8" s="486"/>
    </row>
    <row r="9" spans="1:21" ht="47.5" customHeight="1" x14ac:dyDescent="0.55000000000000004">
      <c r="A9" s="526"/>
      <c r="B9" s="527"/>
      <c r="C9" s="492"/>
      <c r="D9" s="177" t="s">
        <v>47</v>
      </c>
      <c r="E9" s="152" t="s">
        <v>221</v>
      </c>
      <c r="F9" s="33" t="s">
        <v>49</v>
      </c>
      <c r="G9" s="151" t="s">
        <v>50</v>
      </c>
      <c r="H9" s="151" t="s">
        <v>222</v>
      </c>
      <c r="I9" s="33" t="s">
        <v>49</v>
      </c>
      <c r="J9" s="151" t="s">
        <v>50</v>
      </c>
      <c r="K9" s="151" t="s">
        <v>223</v>
      </c>
      <c r="L9" s="33" t="s">
        <v>49</v>
      </c>
      <c r="M9" s="151" t="s">
        <v>50</v>
      </c>
      <c r="N9" s="151" t="s">
        <v>224</v>
      </c>
      <c r="O9" s="28" t="s">
        <v>62</v>
      </c>
      <c r="P9" s="379" t="s">
        <v>53</v>
      </c>
      <c r="Q9" s="486" t="s">
        <v>80</v>
      </c>
      <c r="R9" s="486"/>
      <c r="S9" s="486"/>
      <c r="T9" s="486"/>
    </row>
    <row r="10" spans="1:21" ht="22.5" x14ac:dyDescent="0.55000000000000004">
      <c r="A10" s="86"/>
      <c r="B10" s="477" t="s">
        <v>64</v>
      </c>
      <c r="C10" s="478"/>
      <c r="D10" s="478"/>
      <c r="E10" s="478"/>
      <c r="F10" s="478"/>
      <c r="G10" s="478"/>
      <c r="H10" s="478"/>
      <c r="I10" s="478"/>
      <c r="J10" s="478"/>
      <c r="K10" s="478"/>
      <c r="L10" s="478"/>
      <c r="M10" s="478"/>
      <c r="N10" s="478"/>
      <c r="O10" s="478"/>
      <c r="P10" s="478"/>
      <c r="Q10" s="478"/>
      <c r="R10" s="478"/>
      <c r="S10" s="478"/>
      <c r="T10" s="479"/>
    </row>
    <row r="11" spans="1:21" ht="21.75" customHeight="1" x14ac:dyDescent="0.55000000000000004">
      <c r="A11" s="60"/>
      <c r="B11" s="87" t="s">
        <v>217</v>
      </c>
      <c r="C11" s="186" t="str">
        <f>IF(SUM(P11:P16)=0,"",SUM(P11:P16))</f>
        <v/>
      </c>
      <c r="D11" s="154"/>
      <c r="E11" s="88"/>
      <c r="F11" s="380" t="str">
        <f>IF(E11="","","X")</f>
        <v/>
      </c>
      <c r="G11" s="140"/>
      <c r="H11" s="89" t="s">
        <v>219</v>
      </c>
      <c r="I11" s="380" t="str">
        <f>IF(G11="","","X")</f>
        <v/>
      </c>
      <c r="J11" s="140"/>
      <c r="K11" s="89" t="s">
        <v>220</v>
      </c>
      <c r="L11" s="380" t="str">
        <f>IF(J11="","","X")</f>
        <v/>
      </c>
      <c r="M11" s="140"/>
      <c r="N11" s="89" t="s">
        <v>218</v>
      </c>
      <c r="O11" s="380" t="str">
        <f>IF(J11="","","=")</f>
        <v/>
      </c>
      <c r="P11" s="385" t="str">
        <f>IF(AND(E11="",G11="",J11="",M11=""),"",E11*G11*J11*M11)</f>
        <v/>
      </c>
      <c r="Q11" s="480"/>
      <c r="R11" s="480"/>
      <c r="S11" s="480"/>
      <c r="T11" s="481"/>
      <c r="U11" s="386" t="str">
        <f>IF(P11=0,"小計の計算が間違えています。E列・G列・J列・M列に数値が入力されているか確認して下さい。","OK")</f>
        <v>OK</v>
      </c>
    </row>
    <row r="12" spans="1:21" ht="21.75" customHeight="1" x14ac:dyDescent="0.55000000000000004">
      <c r="A12" s="60"/>
      <c r="B12" s="61"/>
      <c r="C12" s="186"/>
      <c r="D12" s="154"/>
      <c r="E12" s="88"/>
      <c r="F12" s="384" t="str">
        <f t="shared" ref="F12:F14" si="0">IF(E12="","","X")</f>
        <v/>
      </c>
      <c r="G12" s="140"/>
      <c r="H12" s="89" t="s">
        <v>219</v>
      </c>
      <c r="I12" s="384" t="str">
        <f t="shared" ref="I12:I14" si="1">IF(G12="","","X")</f>
        <v/>
      </c>
      <c r="J12" s="140"/>
      <c r="K12" s="89" t="s">
        <v>220</v>
      </c>
      <c r="L12" s="384" t="str">
        <f t="shared" ref="L12:L14" si="2">IF(J12="","","X")</f>
        <v/>
      </c>
      <c r="M12" s="140"/>
      <c r="N12" s="89" t="s">
        <v>218</v>
      </c>
      <c r="O12" s="384" t="str">
        <f t="shared" ref="O12:O14" si="3">IF(J12="","","=")</f>
        <v/>
      </c>
      <c r="P12" s="385" t="str">
        <f t="shared" ref="P12:P16" si="4">IF(AND(E12="",G12="",J12="",M12=""),"",E12*G12*J12*M12)</f>
        <v/>
      </c>
      <c r="Q12" s="480"/>
      <c r="R12" s="480"/>
      <c r="S12" s="480"/>
      <c r="T12" s="481"/>
      <c r="U12" s="386" t="str">
        <f t="shared" ref="U12:U16" si="5">IF(P12=0,"小計の計算が間違えています。E列・G列・J列・M列に数値が入力されているか確認して下さい。","OK")</f>
        <v>OK</v>
      </c>
    </row>
    <row r="13" spans="1:21" ht="21.75" customHeight="1" x14ac:dyDescent="0.55000000000000004">
      <c r="A13" s="60"/>
      <c r="B13" s="61"/>
      <c r="C13" s="186"/>
      <c r="D13" s="154"/>
      <c r="E13" s="88"/>
      <c r="F13" s="384" t="str">
        <f t="shared" si="0"/>
        <v/>
      </c>
      <c r="G13" s="140"/>
      <c r="H13" s="89" t="s">
        <v>219</v>
      </c>
      <c r="I13" s="384" t="str">
        <f t="shared" si="1"/>
        <v/>
      </c>
      <c r="J13" s="140"/>
      <c r="K13" s="89" t="s">
        <v>220</v>
      </c>
      <c r="L13" s="384" t="str">
        <f t="shared" si="2"/>
        <v/>
      </c>
      <c r="M13" s="140"/>
      <c r="N13" s="89" t="s">
        <v>218</v>
      </c>
      <c r="O13" s="384" t="str">
        <f t="shared" si="3"/>
        <v/>
      </c>
      <c r="P13" s="385" t="str">
        <f t="shared" si="4"/>
        <v/>
      </c>
      <c r="Q13" s="480"/>
      <c r="R13" s="480"/>
      <c r="S13" s="480"/>
      <c r="T13" s="481"/>
      <c r="U13" s="386" t="str">
        <f t="shared" si="5"/>
        <v>OK</v>
      </c>
    </row>
    <row r="14" spans="1:21" ht="21.75" customHeight="1" x14ac:dyDescent="0.55000000000000004">
      <c r="A14" s="60"/>
      <c r="B14" s="61"/>
      <c r="C14" s="186"/>
      <c r="D14" s="154"/>
      <c r="E14" s="88"/>
      <c r="F14" s="384" t="str">
        <f t="shared" si="0"/>
        <v/>
      </c>
      <c r="G14" s="140"/>
      <c r="H14" s="89" t="s">
        <v>219</v>
      </c>
      <c r="I14" s="384" t="str">
        <f t="shared" si="1"/>
        <v/>
      </c>
      <c r="J14" s="140"/>
      <c r="K14" s="89" t="s">
        <v>220</v>
      </c>
      <c r="L14" s="384" t="str">
        <f t="shared" si="2"/>
        <v/>
      </c>
      <c r="M14" s="140"/>
      <c r="N14" s="89" t="s">
        <v>218</v>
      </c>
      <c r="O14" s="384" t="str">
        <f t="shared" si="3"/>
        <v/>
      </c>
      <c r="P14" s="385" t="str">
        <f t="shared" si="4"/>
        <v/>
      </c>
      <c r="Q14" s="480"/>
      <c r="R14" s="480"/>
      <c r="S14" s="480"/>
      <c r="T14" s="481"/>
      <c r="U14" s="386" t="str">
        <f t="shared" si="5"/>
        <v>OK</v>
      </c>
    </row>
    <row r="15" spans="1:21" ht="21.75" customHeight="1" x14ac:dyDescent="0.55000000000000004">
      <c r="A15" s="60"/>
      <c r="B15" s="61"/>
      <c r="C15" s="186"/>
      <c r="D15" s="154"/>
      <c r="E15" s="88"/>
      <c r="F15" s="380" t="str">
        <f>IF(E15="","","X")</f>
        <v/>
      </c>
      <c r="G15" s="140"/>
      <c r="H15" s="89" t="s">
        <v>219</v>
      </c>
      <c r="I15" s="380" t="str">
        <f>IF(G15="","","X")</f>
        <v/>
      </c>
      <c r="J15" s="140"/>
      <c r="K15" s="89" t="s">
        <v>220</v>
      </c>
      <c r="L15" s="380" t="str">
        <f>IF(J15="","","X")</f>
        <v/>
      </c>
      <c r="M15" s="140"/>
      <c r="N15" s="89" t="s">
        <v>218</v>
      </c>
      <c r="O15" s="380" t="str">
        <f>IF(J15="","","=")</f>
        <v/>
      </c>
      <c r="P15" s="385" t="str">
        <f t="shared" si="4"/>
        <v/>
      </c>
      <c r="Q15" s="480"/>
      <c r="R15" s="480"/>
      <c r="S15" s="480"/>
      <c r="T15" s="481"/>
      <c r="U15" s="386" t="str">
        <f t="shared" si="5"/>
        <v>OK</v>
      </c>
    </row>
    <row r="16" spans="1:21" ht="21.75" customHeight="1" x14ac:dyDescent="0.55000000000000004">
      <c r="A16" s="60"/>
      <c r="B16" s="103"/>
      <c r="C16" s="187"/>
      <c r="D16" s="154"/>
      <c r="E16" s="88"/>
      <c r="F16" s="380" t="str">
        <f>IF(E16="","","X")</f>
        <v/>
      </c>
      <c r="G16" s="140"/>
      <c r="H16" s="89" t="s">
        <v>219</v>
      </c>
      <c r="I16" s="380" t="str">
        <f>IF(G16="","","X")</f>
        <v/>
      </c>
      <c r="J16" s="140"/>
      <c r="K16" s="89" t="s">
        <v>220</v>
      </c>
      <c r="L16" s="380" t="str">
        <f>IF(J16="","","X")</f>
        <v/>
      </c>
      <c r="M16" s="140"/>
      <c r="N16" s="89" t="s">
        <v>218</v>
      </c>
      <c r="O16" s="380" t="str">
        <f>IF(J16="","","=")</f>
        <v/>
      </c>
      <c r="P16" s="385" t="str">
        <f t="shared" si="4"/>
        <v/>
      </c>
      <c r="Q16" s="480"/>
      <c r="R16" s="480"/>
      <c r="S16" s="480"/>
      <c r="T16" s="481"/>
      <c r="U16" s="386" t="str">
        <f t="shared" si="5"/>
        <v>OK</v>
      </c>
    </row>
    <row r="17" spans="1:21" ht="21.75" customHeight="1" x14ac:dyDescent="0.55000000000000004">
      <c r="A17" s="381"/>
      <c r="B17" s="179" t="s">
        <v>29</v>
      </c>
      <c r="C17" s="21">
        <f>SUM(C11:C16,)</f>
        <v>0</v>
      </c>
      <c r="D17" s="465"/>
      <c r="E17" s="466"/>
      <c r="F17" s="466"/>
      <c r="G17" s="466"/>
      <c r="H17" s="466"/>
      <c r="I17" s="466"/>
      <c r="J17" s="466"/>
      <c r="K17" s="466"/>
      <c r="L17" s="466"/>
      <c r="M17" s="466"/>
      <c r="N17" s="466"/>
      <c r="O17" s="466"/>
      <c r="P17" s="466"/>
      <c r="Q17" s="466"/>
      <c r="R17" s="466"/>
      <c r="S17" s="466"/>
      <c r="T17" s="467"/>
    </row>
    <row r="18" spans="1:21" ht="22.5" x14ac:dyDescent="0.55000000000000004">
      <c r="A18" s="86"/>
      <c r="B18" s="477" t="s">
        <v>64</v>
      </c>
      <c r="C18" s="478"/>
      <c r="D18" s="478"/>
      <c r="E18" s="478"/>
      <c r="F18" s="478"/>
      <c r="G18" s="478"/>
      <c r="H18" s="478"/>
      <c r="I18" s="478"/>
      <c r="J18" s="478"/>
      <c r="K18" s="478"/>
      <c r="L18" s="478"/>
      <c r="M18" s="478"/>
      <c r="N18" s="478"/>
      <c r="O18" s="478"/>
      <c r="P18" s="478"/>
      <c r="Q18" s="478"/>
      <c r="R18" s="478"/>
      <c r="S18" s="478"/>
      <c r="T18" s="479"/>
    </row>
    <row r="19" spans="1:21" ht="21.75" customHeight="1" x14ac:dyDescent="0.55000000000000004">
      <c r="A19" s="60"/>
      <c r="B19" s="87" t="s">
        <v>217</v>
      </c>
      <c r="C19" s="186" t="str">
        <f>IF(SUM(P19:P24)=0,"",SUM(P19:P24))</f>
        <v/>
      </c>
      <c r="D19" s="154"/>
      <c r="E19" s="88"/>
      <c r="F19" s="380" t="str">
        <f>IF(E19="","","X")</f>
        <v/>
      </c>
      <c r="G19" s="140"/>
      <c r="H19" s="89" t="s">
        <v>219</v>
      </c>
      <c r="I19" s="380" t="str">
        <f>IF(G19="","","X")</f>
        <v/>
      </c>
      <c r="J19" s="140"/>
      <c r="K19" s="89" t="s">
        <v>220</v>
      </c>
      <c r="L19" s="380" t="str">
        <f>IF(J19="","","X")</f>
        <v/>
      </c>
      <c r="M19" s="140"/>
      <c r="N19" s="89" t="s">
        <v>218</v>
      </c>
      <c r="O19" s="380" t="str">
        <f t="shared" ref="O19:O24" si="6">IF(J19="","","=")</f>
        <v/>
      </c>
      <c r="P19" s="385" t="str">
        <f t="shared" ref="P19:P24" si="7">IF(AND(E19="",G19="",J19="",M19=""),"",E19*G19*J19*M19)</f>
        <v/>
      </c>
      <c r="Q19" s="480"/>
      <c r="R19" s="480"/>
      <c r="S19" s="480"/>
      <c r="T19" s="481"/>
      <c r="U19" s="386" t="str">
        <f t="shared" ref="U19:U24" si="8">IF(P19=0,"小計の計算が間違えています。E列・G列・J列・M列に数値が入力されているか確認して下さい。","OK")</f>
        <v>OK</v>
      </c>
    </row>
    <row r="20" spans="1:21" ht="21.65" customHeight="1" x14ac:dyDescent="0.55000000000000004">
      <c r="A20" s="60"/>
      <c r="B20" s="61"/>
      <c r="C20" s="186"/>
      <c r="D20" s="154"/>
      <c r="E20" s="88"/>
      <c r="F20" s="384" t="str">
        <f t="shared" ref="F20:F22" si="9">IF(E20="","","X")</f>
        <v/>
      </c>
      <c r="G20" s="140"/>
      <c r="H20" s="89" t="s">
        <v>219</v>
      </c>
      <c r="I20" s="384" t="str">
        <f t="shared" ref="I20:I22" si="10">IF(G20="","","X")</f>
        <v/>
      </c>
      <c r="J20" s="140"/>
      <c r="K20" s="89" t="s">
        <v>220</v>
      </c>
      <c r="L20" s="384" t="str">
        <f t="shared" ref="L20:L22" si="11">IF(J20="","","X")</f>
        <v/>
      </c>
      <c r="M20" s="140"/>
      <c r="N20" s="89" t="s">
        <v>218</v>
      </c>
      <c r="O20" s="384" t="str">
        <f t="shared" ref="O20:O22" si="12">IF(J20="","","=")</f>
        <v/>
      </c>
      <c r="P20" s="385" t="str">
        <f t="shared" si="7"/>
        <v/>
      </c>
      <c r="Q20" s="480"/>
      <c r="R20" s="480"/>
      <c r="S20" s="480"/>
      <c r="T20" s="481"/>
      <c r="U20" s="386" t="str">
        <f t="shared" si="8"/>
        <v>OK</v>
      </c>
    </row>
    <row r="21" spans="1:21" ht="21.65" customHeight="1" x14ac:dyDescent="0.55000000000000004">
      <c r="A21" s="60"/>
      <c r="B21" s="61"/>
      <c r="C21" s="186"/>
      <c r="D21" s="154"/>
      <c r="E21" s="88"/>
      <c r="F21" s="384" t="str">
        <f t="shared" si="9"/>
        <v/>
      </c>
      <c r="G21" s="140"/>
      <c r="H21" s="89" t="s">
        <v>219</v>
      </c>
      <c r="I21" s="384" t="str">
        <f t="shared" si="10"/>
        <v/>
      </c>
      <c r="J21" s="140"/>
      <c r="K21" s="89" t="s">
        <v>220</v>
      </c>
      <c r="L21" s="384" t="str">
        <f t="shared" si="11"/>
        <v/>
      </c>
      <c r="M21" s="140"/>
      <c r="N21" s="89" t="s">
        <v>218</v>
      </c>
      <c r="O21" s="384" t="str">
        <f t="shared" si="12"/>
        <v/>
      </c>
      <c r="P21" s="385" t="str">
        <f t="shared" si="7"/>
        <v/>
      </c>
      <c r="Q21" s="480"/>
      <c r="R21" s="480"/>
      <c r="S21" s="480"/>
      <c r="T21" s="481"/>
      <c r="U21" s="386" t="str">
        <f t="shared" si="8"/>
        <v>OK</v>
      </c>
    </row>
    <row r="22" spans="1:21" ht="21.65" customHeight="1" x14ac:dyDescent="0.55000000000000004">
      <c r="A22" s="60"/>
      <c r="B22" s="61"/>
      <c r="C22" s="186"/>
      <c r="D22" s="154"/>
      <c r="E22" s="88"/>
      <c r="F22" s="384" t="str">
        <f t="shared" si="9"/>
        <v/>
      </c>
      <c r="G22" s="140"/>
      <c r="H22" s="89" t="s">
        <v>219</v>
      </c>
      <c r="I22" s="384" t="str">
        <f t="shared" si="10"/>
        <v/>
      </c>
      <c r="J22" s="140"/>
      <c r="K22" s="89" t="s">
        <v>220</v>
      </c>
      <c r="L22" s="384" t="str">
        <f t="shared" si="11"/>
        <v/>
      </c>
      <c r="M22" s="140"/>
      <c r="N22" s="89" t="s">
        <v>218</v>
      </c>
      <c r="O22" s="384" t="str">
        <f t="shared" si="12"/>
        <v/>
      </c>
      <c r="P22" s="385" t="str">
        <f t="shared" si="7"/>
        <v/>
      </c>
      <c r="Q22" s="480"/>
      <c r="R22" s="480"/>
      <c r="S22" s="480"/>
      <c r="T22" s="481"/>
      <c r="U22" s="386" t="str">
        <f t="shared" si="8"/>
        <v>OK</v>
      </c>
    </row>
    <row r="23" spans="1:21" ht="21.65" customHeight="1" x14ac:dyDescent="0.55000000000000004">
      <c r="A23" s="60"/>
      <c r="B23" s="61"/>
      <c r="C23" s="186"/>
      <c r="D23" s="154"/>
      <c r="E23" s="88"/>
      <c r="F23" s="380" t="str">
        <f>IF(E23="","","X")</f>
        <v/>
      </c>
      <c r="G23" s="140"/>
      <c r="H23" s="89" t="s">
        <v>219</v>
      </c>
      <c r="I23" s="380" t="str">
        <f>IF(G23="","","X")</f>
        <v/>
      </c>
      <c r="J23" s="140"/>
      <c r="K23" s="89" t="s">
        <v>220</v>
      </c>
      <c r="L23" s="380" t="str">
        <f>IF(J23="","","X")</f>
        <v/>
      </c>
      <c r="M23" s="140"/>
      <c r="N23" s="89" t="s">
        <v>218</v>
      </c>
      <c r="O23" s="380" t="str">
        <f t="shared" si="6"/>
        <v/>
      </c>
      <c r="P23" s="385" t="str">
        <f t="shared" si="7"/>
        <v/>
      </c>
      <c r="Q23" s="480"/>
      <c r="R23" s="480"/>
      <c r="S23" s="480"/>
      <c r="T23" s="481"/>
      <c r="U23" s="386" t="str">
        <f t="shared" si="8"/>
        <v>OK</v>
      </c>
    </row>
    <row r="24" spans="1:21" ht="21.75" customHeight="1" x14ac:dyDescent="0.55000000000000004">
      <c r="A24" s="60"/>
      <c r="B24" s="61"/>
      <c r="C24" s="186"/>
      <c r="D24" s="154"/>
      <c r="E24" s="88"/>
      <c r="F24" s="380" t="str">
        <f>IF(E24="","","X")</f>
        <v/>
      </c>
      <c r="G24" s="140"/>
      <c r="H24" s="89" t="s">
        <v>219</v>
      </c>
      <c r="I24" s="380" t="str">
        <f>IF(G24="","","X")</f>
        <v/>
      </c>
      <c r="J24" s="140"/>
      <c r="K24" s="89" t="s">
        <v>220</v>
      </c>
      <c r="L24" s="380" t="str">
        <f>IF(J24="","","X")</f>
        <v/>
      </c>
      <c r="M24" s="140"/>
      <c r="N24" s="89" t="s">
        <v>218</v>
      </c>
      <c r="O24" s="380" t="str">
        <f t="shared" si="6"/>
        <v/>
      </c>
      <c r="P24" s="385" t="str">
        <f t="shared" si="7"/>
        <v/>
      </c>
      <c r="Q24" s="480"/>
      <c r="R24" s="480"/>
      <c r="S24" s="480"/>
      <c r="T24" s="481"/>
      <c r="U24" s="386" t="str">
        <f t="shared" si="8"/>
        <v>OK</v>
      </c>
    </row>
    <row r="25" spans="1:21" ht="21.65" customHeight="1" x14ac:dyDescent="0.55000000000000004">
      <c r="A25" s="381"/>
      <c r="B25" s="382" t="s">
        <v>30</v>
      </c>
      <c r="C25" s="21">
        <f>SUM(C19:C24,)</f>
        <v>0</v>
      </c>
      <c r="D25" s="465"/>
      <c r="E25" s="466"/>
      <c r="F25" s="466"/>
      <c r="G25" s="466"/>
      <c r="H25" s="466"/>
      <c r="I25" s="466"/>
      <c r="J25" s="466"/>
      <c r="K25" s="466"/>
      <c r="L25" s="466"/>
      <c r="M25" s="466"/>
      <c r="N25" s="466"/>
      <c r="O25" s="466"/>
      <c r="P25" s="466"/>
      <c r="Q25" s="466"/>
      <c r="R25" s="466"/>
      <c r="S25" s="466"/>
      <c r="T25" s="467"/>
    </row>
    <row r="26" spans="1:21" ht="40.5" customHeight="1" x14ac:dyDescent="0.55000000000000004">
      <c r="A26" s="503" t="s">
        <v>66</v>
      </c>
      <c r="B26" s="504"/>
      <c r="C26" s="21">
        <f>SUM(C11,C25,)</f>
        <v>0</v>
      </c>
      <c r="D26" s="465"/>
      <c r="E26" s="466"/>
      <c r="F26" s="466"/>
      <c r="G26" s="466"/>
      <c r="H26" s="466"/>
      <c r="I26" s="466"/>
      <c r="J26" s="466"/>
      <c r="K26" s="466"/>
      <c r="L26" s="466"/>
      <c r="M26" s="466"/>
      <c r="N26" s="466"/>
      <c r="O26" s="466"/>
      <c r="P26" s="466"/>
      <c r="Q26" s="466"/>
      <c r="R26" s="466"/>
      <c r="S26" s="466"/>
      <c r="T26" s="467"/>
    </row>
    <row r="27" spans="1:21" ht="22.5" x14ac:dyDescent="0.55000000000000004">
      <c r="B27" s="11" t="s">
        <v>55</v>
      </c>
    </row>
    <row r="28" spans="1:21" ht="22.5" x14ac:dyDescent="0.55000000000000004">
      <c r="B28" s="10" t="s">
        <v>23</v>
      </c>
    </row>
    <row r="29" spans="1:21" ht="22.5" x14ac:dyDescent="0.55000000000000004">
      <c r="B29" s="11" t="s">
        <v>68</v>
      </c>
    </row>
  </sheetData>
  <mergeCells count="31">
    <mergeCell ref="B1:Q1"/>
    <mergeCell ref="B4:D4"/>
    <mergeCell ref="E4:G4"/>
    <mergeCell ref="H4:J4"/>
    <mergeCell ref="D8:T8"/>
    <mergeCell ref="B5:D5"/>
    <mergeCell ref="E5:G5"/>
    <mergeCell ref="H5:J5"/>
    <mergeCell ref="K4:M4"/>
    <mergeCell ref="K5:M5"/>
    <mergeCell ref="A26:B26"/>
    <mergeCell ref="D26:T26"/>
    <mergeCell ref="D25:T25"/>
    <mergeCell ref="D17:T17"/>
    <mergeCell ref="B18:T18"/>
    <mergeCell ref="Q19:T19"/>
    <mergeCell ref="Q23:T23"/>
    <mergeCell ref="Q24:T24"/>
    <mergeCell ref="Q20:T20"/>
    <mergeCell ref="Q21:T21"/>
    <mergeCell ref="Q22:T22"/>
    <mergeCell ref="B10:T10"/>
    <mergeCell ref="Q11:T11"/>
    <mergeCell ref="Q15:T15"/>
    <mergeCell ref="Q16:T16"/>
    <mergeCell ref="A8:B9"/>
    <mergeCell ref="C8:C9"/>
    <mergeCell ref="Q13:T13"/>
    <mergeCell ref="Q14:T14"/>
    <mergeCell ref="Q12:T12"/>
    <mergeCell ref="Q9:T9"/>
  </mergeCells>
  <phoneticPr fontId="3"/>
  <dataValidations count="4">
    <dataValidation allowBlank="1" showInputMessage="1" showErrorMessage="1" prompt="時給を記入してください" sqref="E11 E19" xr:uid="{00000000-0002-0000-0600-000000000000}"/>
    <dataValidation allowBlank="1" showInputMessage="1" showErrorMessage="1" prompt="一週間あたりの時間数を入れてください" sqref="G11 G19" xr:uid="{00000000-0002-0000-0600-000001000000}"/>
    <dataValidation allowBlank="1" showInputMessage="1" showErrorMessage="1" prompt="何週間行うかを入れてください" sqref="J19 J11" xr:uid="{00000000-0002-0000-0600-000002000000}"/>
    <dataValidation allowBlank="1" showInputMessage="1" showErrorMessage="1" prompt="人数を記入してください" sqref="M19 M11" xr:uid="{00000000-0002-0000-0600-000003000000}"/>
  </dataValidations>
  <pageMargins left="0.7" right="0.7" top="0.75" bottom="0.75" header="0.3" footer="0.3"/>
  <pageSetup scale="3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74"/>
  <sheetViews>
    <sheetView view="pageBreakPreview" zoomScale="55" zoomScaleNormal="55" zoomScaleSheetLayoutView="55" zoomScalePageLayoutView="70" workbookViewId="0">
      <selection activeCell="J19" sqref="J19"/>
    </sheetView>
  </sheetViews>
  <sheetFormatPr defaultColWidth="9" defaultRowHeight="18" x14ac:dyDescent="0.55000000000000004"/>
  <cols>
    <col min="1" max="1" width="2" style="43" customWidth="1"/>
    <col min="2" max="4" width="17.75" style="43" customWidth="1"/>
    <col min="5" max="5" width="13.08203125" style="43" customWidth="1"/>
    <col min="6" max="6" width="3.5" style="43" customWidth="1"/>
    <col min="7" max="8" width="13.08203125" style="43" customWidth="1"/>
    <col min="9" max="9" width="3.5" style="43" customWidth="1"/>
    <col min="10" max="11" width="13.08203125" style="43" customWidth="1"/>
    <col min="12" max="12" width="3.5" style="43" customWidth="1"/>
    <col min="13" max="14" width="13.08203125" style="43" customWidth="1"/>
    <col min="15" max="15" width="3.5" style="43" customWidth="1"/>
    <col min="16" max="16" width="13.08203125" style="43" customWidth="1"/>
    <col min="17" max="17" width="28.08203125" style="43" customWidth="1"/>
    <col min="18" max="16384" width="9" style="43"/>
  </cols>
  <sheetData>
    <row r="1" spans="1:17" ht="29" x14ac:dyDescent="0.55000000000000004">
      <c r="A1" s="539" t="s">
        <v>69</v>
      </c>
      <c r="B1" s="539"/>
      <c r="C1" s="539"/>
      <c r="D1" s="539"/>
      <c r="E1" s="539"/>
      <c r="F1" s="539"/>
      <c r="G1" s="539"/>
      <c r="H1" s="539"/>
      <c r="I1" s="539"/>
      <c r="J1" s="539"/>
      <c r="K1" s="539"/>
      <c r="L1" s="539"/>
      <c r="M1" s="539"/>
      <c r="N1" s="203"/>
      <c r="O1" s="203"/>
      <c r="P1" s="203"/>
      <c r="Q1" s="203"/>
    </row>
    <row r="2" spans="1:17" ht="22.5" x14ac:dyDescent="0.55000000000000004">
      <c r="A2" s="319"/>
      <c r="B2" s="320"/>
      <c r="C2" s="320"/>
      <c r="D2" s="321"/>
      <c r="E2" s="322"/>
      <c r="F2" s="322"/>
      <c r="G2" s="323"/>
      <c r="H2" s="324"/>
      <c r="I2" s="323"/>
      <c r="J2" s="325"/>
      <c r="K2" s="325"/>
      <c r="L2" s="326"/>
      <c r="M2" s="325"/>
      <c r="N2" s="203"/>
      <c r="O2" s="203"/>
      <c r="P2" s="203"/>
      <c r="Q2" s="203"/>
    </row>
    <row r="3" spans="1:17" s="52" customFormat="1" ht="29.25" customHeight="1" x14ac:dyDescent="0.55000000000000004">
      <c r="A3" s="327" t="s">
        <v>70</v>
      </c>
      <c r="B3" s="328"/>
      <c r="C3" s="328"/>
      <c r="D3" s="328"/>
      <c r="E3" s="329"/>
      <c r="F3" s="329"/>
      <c r="G3" s="330"/>
      <c r="H3" s="331"/>
      <c r="I3" s="330"/>
      <c r="J3" s="293"/>
      <c r="K3" s="293"/>
      <c r="L3" s="332"/>
      <c r="M3" s="293"/>
      <c r="N3" s="333"/>
      <c r="O3" s="333"/>
      <c r="P3" s="333"/>
      <c r="Q3" s="333"/>
    </row>
    <row r="4" spans="1:17" ht="54" customHeight="1" x14ac:dyDescent="0.55000000000000004">
      <c r="A4" s="533"/>
      <c r="B4" s="533"/>
      <c r="C4" s="533"/>
      <c r="D4" s="533"/>
      <c r="E4" s="524" t="s">
        <v>7</v>
      </c>
      <c r="F4" s="524"/>
      <c r="G4" s="524"/>
      <c r="H4" s="524" t="s">
        <v>8</v>
      </c>
      <c r="I4" s="524"/>
      <c r="J4" s="524"/>
      <c r="K4" s="524" t="s">
        <v>9</v>
      </c>
      <c r="L4" s="524"/>
      <c r="M4" s="524"/>
      <c r="N4" s="517" t="s">
        <v>10</v>
      </c>
      <c r="O4" s="518"/>
      <c r="P4" s="519"/>
      <c r="Q4" s="357" t="s">
        <v>42</v>
      </c>
    </row>
    <row r="5" spans="1:17" ht="47.25" customHeight="1" x14ac:dyDescent="0.55000000000000004">
      <c r="A5" s="531" t="s">
        <v>71</v>
      </c>
      <c r="B5" s="531"/>
      <c r="C5" s="531"/>
      <c r="D5" s="531"/>
      <c r="E5" s="514">
        <f>C20</f>
        <v>0</v>
      </c>
      <c r="F5" s="514"/>
      <c r="G5" s="514"/>
      <c r="H5" s="514">
        <f>C30</f>
        <v>0</v>
      </c>
      <c r="I5" s="514"/>
      <c r="J5" s="514"/>
      <c r="K5" s="514">
        <f>C40</f>
        <v>0</v>
      </c>
      <c r="L5" s="514"/>
      <c r="M5" s="514"/>
      <c r="N5" s="474">
        <f>C50</f>
        <v>0</v>
      </c>
      <c r="O5" s="475"/>
      <c r="P5" s="476"/>
      <c r="Q5" s="292">
        <f>SUM(E5:P5)</f>
        <v>0</v>
      </c>
    </row>
    <row r="6" spans="1:17" ht="40.15" customHeight="1" x14ac:dyDescent="0.55000000000000004">
      <c r="A6" s="532" t="s">
        <v>72</v>
      </c>
      <c r="B6" s="532"/>
      <c r="C6" s="532"/>
      <c r="D6" s="532"/>
      <c r="E6" s="551" t="e">
        <f>E5/'① 調達の内訳'!C13</f>
        <v>#DIV/0!</v>
      </c>
      <c r="F6" s="552"/>
      <c r="G6" s="553"/>
      <c r="H6" s="552" t="e">
        <f>H5/'① 調達の内訳'!D13</f>
        <v>#DIV/0!</v>
      </c>
      <c r="I6" s="552"/>
      <c r="J6" s="553"/>
      <c r="K6" s="554" t="e">
        <f>K5/'① 調達の内訳'!E13</f>
        <v>#DIV/0!</v>
      </c>
      <c r="L6" s="554"/>
      <c r="M6" s="554"/>
      <c r="N6" s="551" t="e">
        <f>N5/'① 調達の内訳'!F13</f>
        <v>#DIV/0!</v>
      </c>
      <c r="O6" s="552"/>
      <c r="P6" s="553"/>
      <c r="Q6" s="353" t="e">
        <f>Q5/'① 調達の内訳'!G13</f>
        <v>#DIV/0!</v>
      </c>
    </row>
    <row r="7" spans="1:17" ht="22.5" x14ac:dyDescent="0.55000000000000004">
      <c r="A7" s="334"/>
      <c r="B7" s="335"/>
      <c r="C7" s="335"/>
      <c r="D7" s="336"/>
      <c r="E7" s="337"/>
      <c r="F7" s="337"/>
      <c r="G7" s="338"/>
      <c r="H7" s="339"/>
      <c r="I7" s="338"/>
      <c r="J7" s="340"/>
      <c r="K7" s="340"/>
      <c r="L7" s="341"/>
      <c r="M7" s="340"/>
      <c r="N7" s="310"/>
      <c r="O7" s="310"/>
      <c r="P7" s="310"/>
      <c r="Q7" s="310"/>
    </row>
    <row r="8" spans="1:17" s="54" customFormat="1" ht="40.15" customHeight="1" x14ac:dyDescent="0.55000000000000004">
      <c r="A8" s="293" t="s">
        <v>73</v>
      </c>
      <c r="B8" s="294"/>
      <c r="C8" s="295"/>
      <c r="D8" s="296"/>
      <c r="E8" s="297"/>
      <c r="F8" s="297"/>
      <c r="G8" s="298"/>
      <c r="H8" s="299"/>
      <c r="I8" s="298"/>
      <c r="J8" s="300"/>
      <c r="K8" s="300"/>
      <c r="L8" s="301"/>
      <c r="M8" s="300"/>
      <c r="N8" s="302"/>
      <c r="O8" s="302"/>
      <c r="P8" s="302"/>
      <c r="Q8" s="302"/>
    </row>
    <row r="9" spans="1:17" s="55" customFormat="1" ht="22.5" x14ac:dyDescent="0.55000000000000004">
      <c r="A9" s="544" t="s">
        <v>44</v>
      </c>
      <c r="B9" s="545"/>
      <c r="C9" s="548" t="s">
        <v>45</v>
      </c>
      <c r="D9" s="550" t="s">
        <v>46</v>
      </c>
      <c r="E9" s="550"/>
      <c r="F9" s="550"/>
      <c r="G9" s="550"/>
      <c r="H9" s="550"/>
      <c r="I9" s="550"/>
      <c r="J9" s="550"/>
      <c r="K9" s="550"/>
      <c r="L9" s="550"/>
      <c r="M9" s="550"/>
      <c r="N9" s="550"/>
      <c r="O9" s="550"/>
      <c r="P9" s="550"/>
      <c r="Q9" s="550"/>
    </row>
    <row r="10" spans="1:17" s="55" customFormat="1" ht="22.5" x14ac:dyDescent="0.55000000000000004">
      <c r="A10" s="546"/>
      <c r="B10" s="547"/>
      <c r="C10" s="549"/>
      <c r="D10" s="355" t="s">
        <v>47</v>
      </c>
      <c r="E10" s="303" t="s">
        <v>48</v>
      </c>
      <c r="F10" s="304" t="s">
        <v>49</v>
      </c>
      <c r="G10" s="303" t="s">
        <v>50</v>
      </c>
      <c r="H10" s="303" t="s">
        <v>51</v>
      </c>
      <c r="I10" s="304" t="s">
        <v>49</v>
      </c>
      <c r="J10" s="303" t="s">
        <v>50</v>
      </c>
      <c r="K10" s="303" t="s">
        <v>51</v>
      </c>
      <c r="L10" s="305" t="s">
        <v>62</v>
      </c>
      <c r="M10" s="356" t="s">
        <v>53</v>
      </c>
      <c r="N10" s="550" t="s">
        <v>63</v>
      </c>
      <c r="O10" s="550"/>
      <c r="P10" s="550"/>
      <c r="Q10" s="550"/>
    </row>
    <row r="11" spans="1:17" s="55" customFormat="1" ht="22.5" customHeight="1" x14ac:dyDescent="0.55000000000000004">
      <c r="A11" s="306"/>
      <c r="B11" s="269"/>
      <c r="C11" s="285" t="str">
        <f>IF(SUM(M11:M13)=0,"",SUM(M11:M13))</f>
        <v/>
      </c>
      <c r="D11" s="271"/>
      <c r="E11" s="245"/>
      <c r="F11" s="247" t="str">
        <f>IF(E11="","","X")</f>
        <v/>
      </c>
      <c r="G11" s="272"/>
      <c r="H11" s="246"/>
      <c r="I11" s="247" t="str">
        <f>IF(G11="","","X")</f>
        <v/>
      </c>
      <c r="J11" s="272"/>
      <c r="K11" s="246"/>
      <c r="L11" s="247" t="str">
        <f>IF(J11="","","=")</f>
        <v/>
      </c>
      <c r="M11" s="248" t="str">
        <f>IF(E11*IF(G11="",1,G11)*IF(J11="",1,J11)=0,"",E11*IF(G11="",1,G11)*IF(J11="",1,J11))</f>
        <v/>
      </c>
      <c r="N11" s="512"/>
      <c r="O11" s="512"/>
      <c r="P11" s="512"/>
      <c r="Q11" s="513"/>
    </row>
    <row r="12" spans="1:17" s="55" customFormat="1" ht="22.5" customHeight="1" x14ac:dyDescent="0.55000000000000004">
      <c r="A12" s="307"/>
      <c r="B12" s="239"/>
      <c r="C12" s="232"/>
      <c r="D12" s="286"/>
      <c r="E12" s="234"/>
      <c r="F12" s="235" t="str">
        <f t="shared" ref="F12:F19" si="0">IF(E12="","","X")</f>
        <v/>
      </c>
      <c r="G12" s="274"/>
      <c r="H12" s="237"/>
      <c r="I12" s="235" t="str">
        <f t="shared" ref="I12:I19" si="1">IF(G12="","","X")</f>
        <v/>
      </c>
      <c r="J12" s="274"/>
      <c r="K12" s="237"/>
      <c r="L12" s="235" t="str">
        <f t="shared" ref="L12:L19" si="2">IF(J12="","","=")</f>
        <v/>
      </c>
      <c r="M12" s="238" t="str">
        <f t="shared" ref="M12:M19" si="3">IF(E12*IF(G12="",1,G12)*IF(J12="",1,J12)=0,"",E12*IF(G12="",1,G12)*IF(J12="",1,J12))</f>
        <v/>
      </c>
      <c r="N12" s="506"/>
      <c r="O12" s="506"/>
      <c r="P12" s="506"/>
      <c r="Q12" s="507"/>
    </row>
    <row r="13" spans="1:17" s="55" customFormat="1" ht="22.5" customHeight="1" x14ac:dyDescent="0.55000000000000004">
      <c r="A13" s="307"/>
      <c r="B13" s="239"/>
      <c r="C13" s="232"/>
      <c r="D13" s="286"/>
      <c r="E13" s="234"/>
      <c r="F13" s="243" t="str">
        <f t="shared" si="0"/>
        <v/>
      </c>
      <c r="G13" s="275"/>
      <c r="H13" s="276"/>
      <c r="I13" s="243" t="str">
        <f t="shared" si="1"/>
        <v/>
      </c>
      <c r="J13" s="275"/>
      <c r="K13" s="276"/>
      <c r="L13" s="243" t="str">
        <f t="shared" si="2"/>
        <v/>
      </c>
      <c r="M13" s="277" t="str">
        <f t="shared" si="3"/>
        <v/>
      </c>
      <c r="N13" s="510"/>
      <c r="O13" s="510"/>
      <c r="P13" s="510"/>
      <c r="Q13" s="511"/>
    </row>
    <row r="14" spans="1:17" s="55" customFormat="1" ht="22.5" customHeight="1" x14ac:dyDescent="0.55000000000000004">
      <c r="A14" s="307"/>
      <c r="B14" s="244"/>
      <c r="C14" s="285" t="str">
        <f>IF(SUM(M14:M16)=0,"",SUM(M14:M16))</f>
        <v/>
      </c>
      <c r="D14" s="287"/>
      <c r="E14" s="253"/>
      <c r="F14" s="235" t="str">
        <f t="shared" si="0"/>
        <v/>
      </c>
      <c r="G14" s="274"/>
      <c r="H14" s="237"/>
      <c r="I14" s="235" t="str">
        <f t="shared" si="1"/>
        <v/>
      </c>
      <c r="J14" s="274"/>
      <c r="K14" s="237"/>
      <c r="L14" s="235" t="str">
        <f t="shared" si="2"/>
        <v/>
      </c>
      <c r="M14" s="238" t="str">
        <f t="shared" si="3"/>
        <v/>
      </c>
      <c r="N14" s="506"/>
      <c r="O14" s="506"/>
      <c r="P14" s="506"/>
      <c r="Q14" s="507"/>
    </row>
    <row r="15" spans="1:17" s="55" customFormat="1" ht="22.5" customHeight="1" x14ac:dyDescent="0.55000000000000004">
      <c r="A15" s="307"/>
      <c r="B15" s="239"/>
      <c r="C15" s="232"/>
      <c r="D15" s="286"/>
      <c r="E15" s="234"/>
      <c r="F15" s="235" t="str">
        <f t="shared" si="0"/>
        <v/>
      </c>
      <c r="G15" s="274"/>
      <c r="H15" s="237"/>
      <c r="I15" s="235" t="str">
        <f t="shared" si="1"/>
        <v/>
      </c>
      <c r="J15" s="274"/>
      <c r="K15" s="237"/>
      <c r="L15" s="235" t="str">
        <f t="shared" si="2"/>
        <v/>
      </c>
      <c r="M15" s="238" t="str">
        <f t="shared" si="3"/>
        <v/>
      </c>
      <c r="N15" s="506"/>
      <c r="O15" s="506"/>
      <c r="P15" s="506"/>
      <c r="Q15" s="507"/>
    </row>
    <row r="16" spans="1:17" s="55" customFormat="1" ht="22.5" customHeight="1" x14ac:dyDescent="0.55000000000000004">
      <c r="A16" s="307"/>
      <c r="B16" s="279"/>
      <c r="C16" s="240"/>
      <c r="D16" s="288"/>
      <c r="E16" s="242"/>
      <c r="F16" s="243" t="str">
        <f t="shared" si="0"/>
        <v/>
      </c>
      <c r="G16" s="275"/>
      <c r="H16" s="276"/>
      <c r="I16" s="243" t="str">
        <f t="shared" si="1"/>
        <v/>
      </c>
      <c r="J16" s="275"/>
      <c r="K16" s="276"/>
      <c r="L16" s="243" t="str">
        <f t="shared" si="2"/>
        <v/>
      </c>
      <c r="M16" s="277" t="str">
        <f t="shared" si="3"/>
        <v/>
      </c>
      <c r="N16" s="510"/>
      <c r="O16" s="510"/>
      <c r="P16" s="510"/>
      <c r="Q16" s="511"/>
    </row>
    <row r="17" spans="1:17" s="55" customFormat="1" ht="22.5" customHeight="1" x14ac:dyDescent="0.55000000000000004">
      <c r="A17" s="307"/>
      <c r="B17" s="231"/>
      <c r="C17" s="232" t="str">
        <f>IF(SUM(M17:M19)=0,"",SUM(M17:M19))</f>
        <v/>
      </c>
      <c r="D17" s="289"/>
      <c r="E17" s="234"/>
      <c r="F17" s="235" t="str">
        <f t="shared" si="0"/>
        <v/>
      </c>
      <c r="G17" s="274"/>
      <c r="H17" s="237"/>
      <c r="I17" s="235" t="str">
        <f t="shared" si="1"/>
        <v/>
      </c>
      <c r="J17" s="274"/>
      <c r="K17" s="237"/>
      <c r="L17" s="235" t="str">
        <f t="shared" si="2"/>
        <v/>
      </c>
      <c r="M17" s="238" t="str">
        <f t="shared" si="3"/>
        <v/>
      </c>
      <c r="N17" s="506"/>
      <c r="O17" s="506"/>
      <c r="P17" s="506"/>
      <c r="Q17" s="507"/>
    </row>
    <row r="18" spans="1:17" s="55" customFormat="1" ht="22.5" customHeight="1" x14ac:dyDescent="0.55000000000000004">
      <c r="A18" s="307"/>
      <c r="B18" s="239"/>
      <c r="C18" s="232"/>
      <c r="D18" s="289"/>
      <c r="E18" s="234"/>
      <c r="F18" s="235" t="str">
        <f t="shared" si="0"/>
        <v/>
      </c>
      <c r="G18" s="274"/>
      <c r="H18" s="237"/>
      <c r="I18" s="235" t="str">
        <f t="shared" si="1"/>
        <v/>
      </c>
      <c r="J18" s="274"/>
      <c r="K18" s="237"/>
      <c r="L18" s="235" t="str">
        <f t="shared" si="2"/>
        <v/>
      </c>
      <c r="M18" s="238" t="str">
        <f t="shared" si="3"/>
        <v/>
      </c>
      <c r="N18" s="506"/>
      <c r="O18" s="506"/>
      <c r="P18" s="506"/>
      <c r="Q18" s="507"/>
    </row>
    <row r="19" spans="1:17" s="55" customFormat="1" ht="22.5" customHeight="1" x14ac:dyDescent="0.55000000000000004">
      <c r="A19" s="307"/>
      <c r="B19" s="279"/>
      <c r="C19" s="240"/>
      <c r="D19" s="290"/>
      <c r="E19" s="242"/>
      <c r="F19" s="243" t="str">
        <f t="shared" si="0"/>
        <v/>
      </c>
      <c r="G19" s="275"/>
      <c r="H19" s="276"/>
      <c r="I19" s="243" t="str">
        <f t="shared" si="1"/>
        <v/>
      </c>
      <c r="J19" s="275"/>
      <c r="K19" s="276"/>
      <c r="L19" s="243" t="str">
        <f t="shared" si="2"/>
        <v/>
      </c>
      <c r="M19" s="277" t="str">
        <f t="shared" si="3"/>
        <v/>
      </c>
      <c r="N19" s="510"/>
      <c r="O19" s="510"/>
      <c r="P19" s="510"/>
      <c r="Q19" s="511"/>
    </row>
    <row r="20" spans="1:17" s="55" customFormat="1" ht="22.5" customHeight="1" x14ac:dyDescent="0.55000000000000004">
      <c r="A20" s="308"/>
      <c r="B20" s="283" t="s">
        <v>29</v>
      </c>
      <c r="C20" s="291">
        <f>SUM(C11:C19)</f>
        <v>0</v>
      </c>
      <c r="D20" s="461"/>
      <c r="E20" s="462"/>
      <c r="F20" s="462"/>
      <c r="G20" s="462"/>
      <c r="H20" s="462"/>
      <c r="I20" s="462"/>
      <c r="J20" s="462"/>
      <c r="K20" s="462"/>
      <c r="L20" s="462"/>
      <c r="M20" s="462"/>
      <c r="N20" s="462"/>
      <c r="O20" s="462"/>
      <c r="P20" s="462"/>
      <c r="Q20" s="463"/>
    </row>
    <row r="21" spans="1:17" s="55" customFormat="1" ht="22.5" customHeight="1" x14ac:dyDescent="0.55000000000000004">
      <c r="A21" s="307"/>
      <c r="B21" s="269"/>
      <c r="C21" s="285" t="str">
        <f>IF(SUM(M21:M23)=0,"",SUM(M21:M23))</f>
        <v/>
      </c>
      <c r="D21" s="271"/>
      <c r="E21" s="245"/>
      <c r="F21" s="247" t="str">
        <f>IF(E21="","","X")</f>
        <v/>
      </c>
      <c r="G21" s="272"/>
      <c r="H21" s="246"/>
      <c r="I21" s="247" t="str">
        <f>IF(G21="","","X")</f>
        <v/>
      </c>
      <c r="J21" s="272"/>
      <c r="K21" s="246"/>
      <c r="L21" s="247" t="str">
        <f>IF(J21="","","=")</f>
        <v/>
      </c>
      <c r="M21" s="248" t="str">
        <f>IF(E21*IF(G21="",1,G21)*IF(J21="",1,J21)=0,"",E21*IF(G21="",1,G21)*IF(J21="",1,J21))</f>
        <v/>
      </c>
      <c r="N21" s="512"/>
      <c r="O21" s="512"/>
      <c r="P21" s="512"/>
      <c r="Q21" s="513"/>
    </row>
    <row r="22" spans="1:17" s="55" customFormat="1" ht="22.5" customHeight="1" x14ac:dyDescent="0.55000000000000004">
      <c r="A22" s="307"/>
      <c r="B22" s="239"/>
      <c r="C22" s="232"/>
      <c r="D22" s="286"/>
      <c r="E22" s="234"/>
      <c r="F22" s="235" t="str">
        <f t="shared" ref="F22:F29" si="4">IF(E22="","","X")</f>
        <v/>
      </c>
      <c r="G22" s="274"/>
      <c r="H22" s="237"/>
      <c r="I22" s="235" t="str">
        <f t="shared" ref="I22:I29" si="5">IF(G22="","","X")</f>
        <v/>
      </c>
      <c r="J22" s="274"/>
      <c r="K22" s="237"/>
      <c r="L22" s="235" t="str">
        <f t="shared" ref="L22:L29" si="6">IF(J22="","","=")</f>
        <v/>
      </c>
      <c r="M22" s="238" t="str">
        <f t="shared" ref="M22:M29" si="7">IF(E22*IF(G22="",1,G22)*IF(J22="",1,J22)=0,"",E22*IF(G22="",1,G22)*IF(J22="",1,J22))</f>
        <v/>
      </c>
      <c r="N22" s="506"/>
      <c r="O22" s="506"/>
      <c r="P22" s="506"/>
      <c r="Q22" s="507"/>
    </row>
    <row r="23" spans="1:17" s="55" customFormat="1" ht="22.5" customHeight="1" x14ac:dyDescent="0.55000000000000004">
      <c r="A23" s="307"/>
      <c r="B23" s="239"/>
      <c r="C23" s="232"/>
      <c r="D23" s="286"/>
      <c r="E23" s="234"/>
      <c r="F23" s="243" t="str">
        <f t="shared" si="4"/>
        <v/>
      </c>
      <c r="G23" s="275"/>
      <c r="H23" s="276"/>
      <c r="I23" s="243" t="str">
        <f t="shared" si="5"/>
        <v/>
      </c>
      <c r="J23" s="275"/>
      <c r="K23" s="276"/>
      <c r="L23" s="243" t="str">
        <f t="shared" si="6"/>
        <v/>
      </c>
      <c r="M23" s="277" t="str">
        <f t="shared" si="7"/>
        <v/>
      </c>
      <c r="N23" s="510"/>
      <c r="O23" s="510"/>
      <c r="P23" s="510"/>
      <c r="Q23" s="511"/>
    </row>
    <row r="24" spans="1:17" s="55" customFormat="1" ht="22.5" customHeight="1" x14ac:dyDescent="0.55000000000000004">
      <c r="A24" s="307"/>
      <c r="B24" s="244"/>
      <c r="C24" s="285" t="str">
        <f>IF(SUM(M24:M26)=0,"",SUM(M24:M26))</f>
        <v/>
      </c>
      <c r="D24" s="287"/>
      <c r="E24" s="253"/>
      <c r="F24" s="235" t="str">
        <f t="shared" si="4"/>
        <v/>
      </c>
      <c r="G24" s="274"/>
      <c r="H24" s="237"/>
      <c r="I24" s="235" t="str">
        <f t="shared" si="5"/>
        <v/>
      </c>
      <c r="J24" s="274"/>
      <c r="K24" s="237"/>
      <c r="L24" s="235" t="str">
        <f t="shared" si="6"/>
        <v/>
      </c>
      <c r="M24" s="238" t="str">
        <f t="shared" si="7"/>
        <v/>
      </c>
      <c r="N24" s="506"/>
      <c r="O24" s="506"/>
      <c r="P24" s="506"/>
      <c r="Q24" s="507"/>
    </row>
    <row r="25" spans="1:17" s="55" customFormat="1" ht="22.5" customHeight="1" x14ac:dyDescent="0.55000000000000004">
      <c r="A25" s="307"/>
      <c r="B25" s="239"/>
      <c r="C25" s="232"/>
      <c r="D25" s="286"/>
      <c r="E25" s="234"/>
      <c r="F25" s="235" t="str">
        <f t="shared" si="4"/>
        <v/>
      </c>
      <c r="G25" s="274"/>
      <c r="H25" s="237"/>
      <c r="I25" s="235" t="str">
        <f t="shared" si="5"/>
        <v/>
      </c>
      <c r="J25" s="274"/>
      <c r="K25" s="237"/>
      <c r="L25" s="235" t="str">
        <f t="shared" si="6"/>
        <v/>
      </c>
      <c r="M25" s="238" t="str">
        <f t="shared" si="7"/>
        <v/>
      </c>
      <c r="N25" s="506"/>
      <c r="O25" s="506"/>
      <c r="P25" s="506"/>
      <c r="Q25" s="507"/>
    </row>
    <row r="26" spans="1:17" s="55" customFormat="1" ht="22.5" customHeight="1" x14ac:dyDescent="0.55000000000000004">
      <c r="A26" s="307"/>
      <c r="B26" s="279"/>
      <c r="C26" s="240"/>
      <c r="D26" s="288"/>
      <c r="E26" s="242"/>
      <c r="F26" s="243" t="str">
        <f t="shared" si="4"/>
        <v/>
      </c>
      <c r="G26" s="275"/>
      <c r="H26" s="276"/>
      <c r="I26" s="243" t="str">
        <f t="shared" si="5"/>
        <v/>
      </c>
      <c r="J26" s="275"/>
      <c r="K26" s="276"/>
      <c r="L26" s="243" t="str">
        <f t="shared" si="6"/>
        <v/>
      </c>
      <c r="M26" s="277" t="str">
        <f t="shared" si="7"/>
        <v/>
      </c>
      <c r="N26" s="510"/>
      <c r="O26" s="510"/>
      <c r="P26" s="510"/>
      <c r="Q26" s="511"/>
    </row>
    <row r="27" spans="1:17" s="55" customFormat="1" ht="22.5" customHeight="1" x14ac:dyDescent="0.55000000000000004">
      <c r="A27" s="307"/>
      <c r="B27" s="231"/>
      <c r="C27" s="232" t="str">
        <f>IF(SUM(M27:M29)=0,"",SUM(M27:M29))</f>
        <v/>
      </c>
      <c r="D27" s="289"/>
      <c r="E27" s="234"/>
      <c r="F27" s="235" t="str">
        <f t="shared" si="4"/>
        <v/>
      </c>
      <c r="G27" s="274"/>
      <c r="H27" s="237"/>
      <c r="I27" s="235" t="str">
        <f t="shared" si="5"/>
        <v/>
      </c>
      <c r="J27" s="274"/>
      <c r="K27" s="237"/>
      <c r="L27" s="235" t="str">
        <f t="shared" si="6"/>
        <v/>
      </c>
      <c r="M27" s="238" t="str">
        <f t="shared" si="7"/>
        <v/>
      </c>
      <c r="N27" s="506"/>
      <c r="O27" s="506"/>
      <c r="P27" s="506"/>
      <c r="Q27" s="507"/>
    </row>
    <row r="28" spans="1:17" s="55" customFormat="1" ht="22.5" customHeight="1" x14ac:dyDescent="0.55000000000000004">
      <c r="A28" s="307"/>
      <c r="B28" s="239"/>
      <c r="C28" s="232"/>
      <c r="D28" s="289"/>
      <c r="E28" s="234"/>
      <c r="F28" s="235" t="str">
        <f t="shared" si="4"/>
        <v/>
      </c>
      <c r="G28" s="274"/>
      <c r="H28" s="237"/>
      <c r="I28" s="235" t="str">
        <f t="shared" si="5"/>
        <v/>
      </c>
      <c r="J28" s="274"/>
      <c r="K28" s="237"/>
      <c r="L28" s="235" t="str">
        <f t="shared" si="6"/>
        <v/>
      </c>
      <c r="M28" s="238" t="str">
        <f t="shared" si="7"/>
        <v/>
      </c>
      <c r="N28" s="506"/>
      <c r="O28" s="506"/>
      <c r="P28" s="506"/>
      <c r="Q28" s="507"/>
    </row>
    <row r="29" spans="1:17" s="55" customFormat="1" ht="22.5" customHeight="1" x14ac:dyDescent="0.55000000000000004">
      <c r="A29" s="307"/>
      <c r="B29" s="279"/>
      <c r="C29" s="240"/>
      <c r="D29" s="290"/>
      <c r="E29" s="242"/>
      <c r="F29" s="243" t="str">
        <f t="shared" si="4"/>
        <v/>
      </c>
      <c r="G29" s="275"/>
      <c r="H29" s="276"/>
      <c r="I29" s="243" t="str">
        <f t="shared" si="5"/>
        <v/>
      </c>
      <c r="J29" s="275"/>
      <c r="K29" s="276"/>
      <c r="L29" s="243" t="str">
        <f t="shared" si="6"/>
        <v/>
      </c>
      <c r="M29" s="277" t="str">
        <f t="shared" si="7"/>
        <v/>
      </c>
      <c r="N29" s="510"/>
      <c r="O29" s="510"/>
      <c r="P29" s="510"/>
      <c r="Q29" s="511"/>
    </row>
    <row r="30" spans="1:17" s="55" customFormat="1" ht="22.5" customHeight="1" x14ac:dyDescent="0.55000000000000004">
      <c r="A30" s="308"/>
      <c r="B30" s="283" t="s">
        <v>30</v>
      </c>
      <c r="C30" s="291">
        <f>SUM(C21:C29)</f>
        <v>0</v>
      </c>
      <c r="D30" s="461"/>
      <c r="E30" s="462"/>
      <c r="F30" s="462"/>
      <c r="G30" s="462"/>
      <c r="H30" s="462"/>
      <c r="I30" s="462"/>
      <c r="J30" s="462"/>
      <c r="K30" s="462"/>
      <c r="L30" s="462"/>
      <c r="M30" s="462"/>
      <c r="N30" s="462"/>
      <c r="O30" s="462"/>
      <c r="P30" s="462"/>
      <c r="Q30" s="463"/>
    </row>
    <row r="31" spans="1:17" s="55" customFormat="1" ht="22.5" customHeight="1" x14ac:dyDescent="0.55000000000000004">
      <c r="A31" s="307"/>
      <c r="B31" s="269"/>
      <c r="C31" s="285" t="str">
        <f>IF(SUM(M31:M33)=0,"",SUM(M31:M33))</f>
        <v/>
      </c>
      <c r="D31" s="271"/>
      <c r="E31" s="245"/>
      <c r="F31" s="247" t="str">
        <f>IF(E31="","","X")</f>
        <v/>
      </c>
      <c r="G31" s="272"/>
      <c r="H31" s="246"/>
      <c r="I31" s="247" t="str">
        <f>IF(G31="","","X")</f>
        <v/>
      </c>
      <c r="J31" s="272"/>
      <c r="K31" s="246"/>
      <c r="L31" s="247" t="str">
        <f>IF(J31="","","=")</f>
        <v/>
      </c>
      <c r="M31" s="248" t="str">
        <f>IF(E31*IF(G31="",1,G31)*IF(J31="",1,J31)=0,"",E31*IF(G31="",1,G31)*IF(J31="",1,J31))</f>
        <v/>
      </c>
      <c r="N31" s="512"/>
      <c r="O31" s="512"/>
      <c r="P31" s="512"/>
      <c r="Q31" s="513"/>
    </row>
    <row r="32" spans="1:17" s="55" customFormat="1" ht="22.5" customHeight="1" x14ac:dyDescent="0.55000000000000004">
      <c r="A32" s="307"/>
      <c r="B32" s="239"/>
      <c r="C32" s="232"/>
      <c r="D32" s="286"/>
      <c r="E32" s="234"/>
      <c r="F32" s="235" t="str">
        <f t="shared" ref="F32:F36" si="8">IF(E32="","","X")</f>
        <v/>
      </c>
      <c r="G32" s="274"/>
      <c r="H32" s="237"/>
      <c r="I32" s="235" t="str">
        <f t="shared" ref="I32:I36" si="9">IF(G32="","","X")</f>
        <v/>
      </c>
      <c r="J32" s="274"/>
      <c r="K32" s="237"/>
      <c r="L32" s="235" t="str">
        <f t="shared" ref="L32:L39" si="10">IF(J32="","","=")</f>
        <v/>
      </c>
      <c r="M32" s="238" t="str">
        <f t="shared" ref="M32:M39" si="11">IF(E32*IF(G32="",1,G32)*IF(J32="",1,J32)=0,"",E32*IF(G32="",1,G32)*IF(J32="",1,J32))</f>
        <v/>
      </c>
      <c r="N32" s="506"/>
      <c r="O32" s="506"/>
      <c r="P32" s="506"/>
      <c r="Q32" s="507"/>
    </row>
    <row r="33" spans="1:17" s="55" customFormat="1" ht="22.5" customHeight="1" x14ac:dyDescent="0.55000000000000004">
      <c r="A33" s="307"/>
      <c r="B33" s="239"/>
      <c r="C33" s="232"/>
      <c r="D33" s="286"/>
      <c r="E33" s="234"/>
      <c r="F33" s="243" t="str">
        <f t="shared" si="8"/>
        <v/>
      </c>
      <c r="G33" s="275"/>
      <c r="H33" s="276"/>
      <c r="I33" s="243" t="str">
        <f t="shared" si="9"/>
        <v/>
      </c>
      <c r="J33" s="275"/>
      <c r="K33" s="276"/>
      <c r="L33" s="243" t="str">
        <f t="shared" si="10"/>
        <v/>
      </c>
      <c r="M33" s="277" t="str">
        <f t="shared" si="11"/>
        <v/>
      </c>
      <c r="N33" s="510"/>
      <c r="O33" s="510"/>
      <c r="P33" s="510"/>
      <c r="Q33" s="511"/>
    </row>
    <row r="34" spans="1:17" s="55" customFormat="1" ht="22.5" customHeight="1" x14ac:dyDescent="0.55000000000000004">
      <c r="A34" s="307"/>
      <c r="B34" s="244"/>
      <c r="C34" s="285" t="str">
        <f>IF(SUM(M34:M36)=0,"",SUM(M34:M36))</f>
        <v/>
      </c>
      <c r="D34" s="287"/>
      <c r="E34" s="253"/>
      <c r="F34" s="235" t="str">
        <f t="shared" si="8"/>
        <v/>
      </c>
      <c r="G34" s="274"/>
      <c r="H34" s="237"/>
      <c r="I34" s="235" t="str">
        <f t="shared" si="9"/>
        <v/>
      </c>
      <c r="J34" s="274"/>
      <c r="K34" s="237"/>
      <c r="L34" s="235" t="str">
        <f t="shared" si="10"/>
        <v/>
      </c>
      <c r="M34" s="238" t="str">
        <f t="shared" si="11"/>
        <v/>
      </c>
      <c r="N34" s="506"/>
      <c r="O34" s="506"/>
      <c r="P34" s="506"/>
      <c r="Q34" s="507"/>
    </row>
    <row r="35" spans="1:17" s="55" customFormat="1" ht="22.5" customHeight="1" x14ac:dyDescent="0.55000000000000004">
      <c r="A35" s="307"/>
      <c r="B35" s="239"/>
      <c r="C35" s="232"/>
      <c r="D35" s="286"/>
      <c r="E35" s="234"/>
      <c r="F35" s="235" t="str">
        <f t="shared" si="8"/>
        <v/>
      </c>
      <c r="G35" s="274"/>
      <c r="H35" s="237"/>
      <c r="I35" s="235" t="str">
        <f t="shared" si="9"/>
        <v/>
      </c>
      <c r="J35" s="274"/>
      <c r="K35" s="237"/>
      <c r="L35" s="235" t="str">
        <f t="shared" si="10"/>
        <v/>
      </c>
      <c r="M35" s="238" t="str">
        <f t="shared" si="11"/>
        <v/>
      </c>
      <c r="N35" s="506"/>
      <c r="O35" s="506"/>
      <c r="P35" s="506"/>
      <c r="Q35" s="507"/>
    </row>
    <row r="36" spans="1:17" s="55" customFormat="1" ht="22.5" customHeight="1" x14ac:dyDescent="0.55000000000000004">
      <c r="A36" s="307"/>
      <c r="B36" s="279"/>
      <c r="C36" s="240"/>
      <c r="D36" s="288"/>
      <c r="E36" s="242"/>
      <c r="F36" s="243" t="str">
        <f t="shared" si="8"/>
        <v/>
      </c>
      <c r="G36" s="275"/>
      <c r="H36" s="276"/>
      <c r="I36" s="243" t="str">
        <f t="shared" si="9"/>
        <v/>
      </c>
      <c r="J36" s="275"/>
      <c r="K36" s="276"/>
      <c r="L36" s="243" t="str">
        <f t="shared" si="10"/>
        <v/>
      </c>
      <c r="M36" s="277" t="str">
        <f t="shared" si="11"/>
        <v/>
      </c>
      <c r="N36" s="510"/>
      <c r="O36" s="510"/>
      <c r="P36" s="510"/>
      <c r="Q36" s="511"/>
    </row>
    <row r="37" spans="1:17" s="55" customFormat="1" ht="22.5" customHeight="1" x14ac:dyDescent="0.55000000000000004">
      <c r="A37" s="307"/>
      <c r="B37" s="231"/>
      <c r="C37" s="232" t="str">
        <f>IF(SUM(M37:M39)=0,"",SUM(M37:M39))</f>
        <v/>
      </c>
      <c r="D37" s="289"/>
      <c r="E37" s="234"/>
      <c r="F37" s="235" t="str">
        <f t="shared" ref="F37:F39" si="12">IF(E37="","","X")</f>
        <v/>
      </c>
      <c r="G37" s="274"/>
      <c r="H37" s="237"/>
      <c r="I37" s="235" t="str">
        <f t="shared" ref="I37:I39" si="13">IF(G37="","","X")</f>
        <v/>
      </c>
      <c r="J37" s="274"/>
      <c r="K37" s="237"/>
      <c r="L37" s="235" t="str">
        <f t="shared" si="10"/>
        <v/>
      </c>
      <c r="M37" s="238" t="str">
        <f t="shared" si="11"/>
        <v/>
      </c>
      <c r="N37" s="506"/>
      <c r="O37" s="506"/>
      <c r="P37" s="506"/>
      <c r="Q37" s="507"/>
    </row>
    <row r="38" spans="1:17" s="55" customFormat="1" ht="22.5" customHeight="1" x14ac:dyDescent="0.55000000000000004">
      <c r="A38" s="307"/>
      <c r="B38" s="239"/>
      <c r="C38" s="232"/>
      <c r="D38" s="289"/>
      <c r="E38" s="234"/>
      <c r="F38" s="235" t="str">
        <f t="shared" si="12"/>
        <v/>
      </c>
      <c r="G38" s="274"/>
      <c r="H38" s="237"/>
      <c r="I38" s="235" t="str">
        <f t="shared" si="13"/>
        <v/>
      </c>
      <c r="J38" s="274"/>
      <c r="K38" s="237"/>
      <c r="L38" s="235" t="str">
        <f t="shared" si="10"/>
        <v/>
      </c>
      <c r="M38" s="238" t="str">
        <f t="shared" si="11"/>
        <v/>
      </c>
      <c r="N38" s="506"/>
      <c r="O38" s="506"/>
      <c r="P38" s="506"/>
      <c r="Q38" s="507"/>
    </row>
    <row r="39" spans="1:17" s="55" customFormat="1" ht="22.5" customHeight="1" x14ac:dyDescent="0.55000000000000004">
      <c r="A39" s="307"/>
      <c r="B39" s="279"/>
      <c r="C39" s="240"/>
      <c r="D39" s="290"/>
      <c r="E39" s="242"/>
      <c r="F39" s="243" t="str">
        <f t="shared" si="12"/>
        <v/>
      </c>
      <c r="G39" s="275"/>
      <c r="H39" s="276"/>
      <c r="I39" s="243" t="str">
        <f t="shared" si="13"/>
        <v/>
      </c>
      <c r="J39" s="275"/>
      <c r="K39" s="276"/>
      <c r="L39" s="243" t="str">
        <f t="shared" si="10"/>
        <v/>
      </c>
      <c r="M39" s="277" t="str">
        <f t="shared" si="11"/>
        <v/>
      </c>
      <c r="N39" s="510"/>
      <c r="O39" s="510"/>
      <c r="P39" s="510"/>
      <c r="Q39" s="511"/>
    </row>
    <row r="40" spans="1:17" s="55" customFormat="1" ht="22.5" customHeight="1" x14ac:dyDescent="0.55000000000000004">
      <c r="A40" s="308"/>
      <c r="B40" s="283" t="s">
        <v>31</v>
      </c>
      <c r="C40" s="291">
        <f>SUM(C31:C39)</f>
        <v>0</v>
      </c>
      <c r="D40" s="461"/>
      <c r="E40" s="462"/>
      <c r="F40" s="462"/>
      <c r="G40" s="462"/>
      <c r="H40" s="462"/>
      <c r="I40" s="462"/>
      <c r="J40" s="462"/>
      <c r="K40" s="462"/>
      <c r="L40" s="462"/>
      <c r="M40" s="462"/>
      <c r="N40" s="462"/>
      <c r="O40" s="462"/>
      <c r="P40" s="462"/>
      <c r="Q40" s="463"/>
    </row>
    <row r="41" spans="1:17" s="55" customFormat="1" ht="22.5" customHeight="1" x14ac:dyDescent="0.55000000000000004">
      <c r="A41" s="307"/>
      <c r="B41" s="269"/>
      <c r="C41" s="285" t="str">
        <f>IF(SUM(M41:M43)=0,"",SUM(M41:M43))</f>
        <v/>
      </c>
      <c r="D41" s="271"/>
      <c r="E41" s="245"/>
      <c r="F41" s="247" t="str">
        <f>IF(E41="","","X")</f>
        <v/>
      </c>
      <c r="G41" s="272"/>
      <c r="H41" s="246"/>
      <c r="I41" s="247" t="str">
        <f>IF(G41="","","X")</f>
        <v/>
      </c>
      <c r="J41" s="272"/>
      <c r="K41" s="246"/>
      <c r="L41" s="247" t="str">
        <f>IF(J41="","","=")</f>
        <v/>
      </c>
      <c r="M41" s="248" t="str">
        <f>IF(E41*IF(G41="",1,G41)*IF(J41="",1,J41)=0,"",E41*IF(G41="",1,G41)*IF(J41="",1,J41))</f>
        <v/>
      </c>
      <c r="N41" s="512"/>
      <c r="O41" s="512"/>
      <c r="P41" s="512"/>
      <c r="Q41" s="513"/>
    </row>
    <row r="42" spans="1:17" s="55" customFormat="1" ht="22.5" customHeight="1" x14ac:dyDescent="0.55000000000000004">
      <c r="A42" s="307"/>
      <c r="B42" s="239"/>
      <c r="C42" s="232"/>
      <c r="D42" s="286"/>
      <c r="E42" s="234"/>
      <c r="F42" s="235" t="str">
        <f t="shared" ref="F42:F46" si="14">IF(E42="","","X")</f>
        <v/>
      </c>
      <c r="G42" s="274"/>
      <c r="H42" s="237"/>
      <c r="I42" s="235" t="str">
        <f t="shared" ref="I42:I46" si="15">IF(G42="","","X")</f>
        <v/>
      </c>
      <c r="J42" s="274"/>
      <c r="K42" s="237"/>
      <c r="L42" s="235" t="str">
        <f t="shared" ref="L42:L49" si="16">IF(J42="","","=")</f>
        <v/>
      </c>
      <c r="M42" s="238" t="str">
        <f t="shared" ref="M42:M49" si="17">IF(E42*IF(G42="",1,G42)*IF(J42="",1,J42)=0,"",E42*IF(G42="",1,G42)*IF(J42="",1,J42))</f>
        <v/>
      </c>
      <c r="N42" s="506"/>
      <c r="O42" s="506"/>
      <c r="P42" s="506"/>
      <c r="Q42" s="507"/>
    </row>
    <row r="43" spans="1:17" s="55" customFormat="1" ht="22.5" customHeight="1" x14ac:dyDescent="0.55000000000000004">
      <c r="A43" s="307"/>
      <c r="B43" s="239"/>
      <c r="C43" s="232"/>
      <c r="D43" s="286"/>
      <c r="E43" s="234"/>
      <c r="F43" s="243" t="str">
        <f t="shared" si="14"/>
        <v/>
      </c>
      <c r="G43" s="275"/>
      <c r="H43" s="276"/>
      <c r="I43" s="243" t="str">
        <f t="shared" si="15"/>
        <v/>
      </c>
      <c r="J43" s="275"/>
      <c r="K43" s="276"/>
      <c r="L43" s="243" t="str">
        <f t="shared" si="16"/>
        <v/>
      </c>
      <c r="M43" s="277" t="str">
        <f t="shared" si="17"/>
        <v/>
      </c>
      <c r="N43" s="510"/>
      <c r="O43" s="510"/>
      <c r="P43" s="510"/>
      <c r="Q43" s="511"/>
    </row>
    <row r="44" spans="1:17" s="55" customFormat="1" ht="22.5" customHeight="1" x14ac:dyDescent="0.55000000000000004">
      <c r="A44" s="307"/>
      <c r="B44" s="244"/>
      <c r="C44" s="285" t="str">
        <f>IF(SUM(M44:M46)=0,"",SUM(M44:M46))</f>
        <v/>
      </c>
      <c r="D44" s="287"/>
      <c r="E44" s="253"/>
      <c r="F44" s="235" t="str">
        <f t="shared" si="14"/>
        <v/>
      </c>
      <c r="G44" s="274"/>
      <c r="H44" s="237"/>
      <c r="I44" s="235" t="str">
        <f t="shared" si="15"/>
        <v/>
      </c>
      <c r="J44" s="274"/>
      <c r="K44" s="237"/>
      <c r="L44" s="235" t="str">
        <f t="shared" si="16"/>
        <v/>
      </c>
      <c r="M44" s="238" t="str">
        <f t="shared" si="17"/>
        <v/>
      </c>
      <c r="N44" s="506"/>
      <c r="O44" s="506"/>
      <c r="P44" s="506"/>
      <c r="Q44" s="507"/>
    </row>
    <row r="45" spans="1:17" s="55" customFormat="1" ht="22.5" customHeight="1" x14ac:dyDescent="0.55000000000000004">
      <c r="A45" s="307"/>
      <c r="B45" s="239"/>
      <c r="C45" s="232"/>
      <c r="D45" s="286"/>
      <c r="E45" s="234"/>
      <c r="F45" s="235" t="str">
        <f t="shared" si="14"/>
        <v/>
      </c>
      <c r="G45" s="274"/>
      <c r="H45" s="237"/>
      <c r="I45" s="235" t="str">
        <f t="shared" si="15"/>
        <v/>
      </c>
      <c r="J45" s="274"/>
      <c r="K45" s="237"/>
      <c r="L45" s="235" t="str">
        <f t="shared" si="16"/>
        <v/>
      </c>
      <c r="M45" s="238" t="str">
        <f t="shared" si="17"/>
        <v/>
      </c>
      <c r="N45" s="506"/>
      <c r="O45" s="506"/>
      <c r="P45" s="506"/>
      <c r="Q45" s="507"/>
    </row>
    <row r="46" spans="1:17" s="55" customFormat="1" ht="22.5" customHeight="1" x14ac:dyDescent="0.55000000000000004">
      <c r="A46" s="307"/>
      <c r="B46" s="279"/>
      <c r="C46" s="240"/>
      <c r="D46" s="288"/>
      <c r="E46" s="242"/>
      <c r="F46" s="243" t="str">
        <f t="shared" si="14"/>
        <v/>
      </c>
      <c r="G46" s="275"/>
      <c r="H46" s="276"/>
      <c r="I46" s="243" t="str">
        <f t="shared" si="15"/>
        <v/>
      </c>
      <c r="J46" s="275"/>
      <c r="K46" s="276"/>
      <c r="L46" s="243" t="str">
        <f t="shared" si="16"/>
        <v/>
      </c>
      <c r="M46" s="277" t="str">
        <f t="shared" si="17"/>
        <v/>
      </c>
      <c r="N46" s="510"/>
      <c r="O46" s="510"/>
      <c r="P46" s="510"/>
      <c r="Q46" s="511"/>
    </row>
    <row r="47" spans="1:17" s="55" customFormat="1" ht="22.5" customHeight="1" x14ac:dyDescent="0.55000000000000004">
      <c r="A47" s="307"/>
      <c r="B47" s="231"/>
      <c r="C47" s="232" t="str">
        <f>IF(SUM(M47:M49)=0,"",SUM(M47:M49))</f>
        <v/>
      </c>
      <c r="D47" s="289"/>
      <c r="E47" s="234"/>
      <c r="F47" s="235" t="str">
        <f t="shared" ref="F47:F49" si="18">IF(E47="","","X")</f>
        <v/>
      </c>
      <c r="G47" s="274"/>
      <c r="H47" s="237"/>
      <c r="I47" s="235" t="str">
        <f t="shared" ref="I47:I49" si="19">IF(G47="","","X")</f>
        <v/>
      </c>
      <c r="J47" s="274"/>
      <c r="K47" s="237"/>
      <c r="L47" s="235" t="str">
        <f t="shared" si="16"/>
        <v/>
      </c>
      <c r="M47" s="238" t="str">
        <f t="shared" si="17"/>
        <v/>
      </c>
      <c r="N47" s="506"/>
      <c r="O47" s="506"/>
      <c r="P47" s="506"/>
      <c r="Q47" s="507"/>
    </row>
    <row r="48" spans="1:17" s="55" customFormat="1" ht="22.5" customHeight="1" x14ac:dyDescent="0.55000000000000004">
      <c r="A48" s="307"/>
      <c r="B48" s="239"/>
      <c r="C48" s="232"/>
      <c r="D48" s="289"/>
      <c r="E48" s="234"/>
      <c r="F48" s="235" t="str">
        <f t="shared" si="18"/>
        <v/>
      </c>
      <c r="G48" s="274"/>
      <c r="H48" s="237"/>
      <c r="I48" s="235" t="str">
        <f t="shared" si="19"/>
        <v/>
      </c>
      <c r="J48" s="274"/>
      <c r="K48" s="237"/>
      <c r="L48" s="235" t="str">
        <f t="shared" si="16"/>
        <v/>
      </c>
      <c r="M48" s="238" t="str">
        <f t="shared" si="17"/>
        <v/>
      </c>
      <c r="N48" s="506"/>
      <c r="O48" s="506"/>
      <c r="P48" s="506"/>
      <c r="Q48" s="507"/>
    </row>
    <row r="49" spans="1:17" s="55" customFormat="1" ht="22.5" customHeight="1" x14ac:dyDescent="0.55000000000000004">
      <c r="A49" s="307"/>
      <c r="B49" s="279"/>
      <c r="C49" s="240"/>
      <c r="D49" s="290"/>
      <c r="E49" s="242"/>
      <c r="F49" s="243" t="str">
        <f t="shared" si="18"/>
        <v/>
      </c>
      <c r="G49" s="275"/>
      <c r="H49" s="276"/>
      <c r="I49" s="243" t="str">
        <f t="shared" si="19"/>
        <v/>
      </c>
      <c r="J49" s="275"/>
      <c r="K49" s="276"/>
      <c r="L49" s="243" t="str">
        <f t="shared" si="16"/>
        <v/>
      </c>
      <c r="M49" s="277" t="str">
        <f t="shared" si="17"/>
        <v/>
      </c>
      <c r="N49" s="510"/>
      <c r="O49" s="510"/>
      <c r="P49" s="510"/>
      <c r="Q49" s="511"/>
    </row>
    <row r="50" spans="1:17" s="55" customFormat="1" ht="22.5" customHeight="1" x14ac:dyDescent="0.55000000000000004">
      <c r="A50" s="308"/>
      <c r="B50" s="283" t="s">
        <v>32</v>
      </c>
      <c r="C50" s="291">
        <f>SUM(C41:C49)</f>
        <v>0</v>
      </c>
      <c r="D50" s="461"/>
      <c r="E50" s="462"/>
      <c r="F50" s="462"/>
      <c r="G50" s="462"/>
      <c r="H50" s="462"/>
      <c r="I50" s="462"/>
      <c r="J50" s="462"/>
      <c r="K50" s="462"/>
      <c r="L50" s="462"/>
      <c r="M50" s="462"/>
      <c r="N50" s="462"/>
      <c r="O50" s="462"/>
      <c r="P50" s="462"/>
      <c r="Q50" s="463"/>
    </row>
    <row r="51" spans="1:17" s="55" customFormat="1" ht="35.25" customHeight="1" x14ac:dyDescent="0.55000000000000004">
      <c r="A51" s="534" t="s">
        <v>74</v>
      </c>
      <c r="B51" s="535"/>
      <c r="C51" s="309">
        <f>SUM(C20,C30,C40,C50)</f>
        <v>0</v>
      </c>
      <c r="D51" s="536"/>
      <c r="E51" s="537"/>
      <c r="F51" s="537"/>
      <c r="G51" s="537"/>
      <c r="H51" s="537"/>
      <c r="I51" s="537"/>
      <c r="J51" s="537"/>
      <c r="K51" s="537"/>
      <c r="L51" s="537"/>
      <c r="M51" s="537"/>
      <c r="N51" s="537"/>
      <c r="O51" s="537"/>
      <c r="P51" s="537"/>
      <c r="Q51" s="538"/>
    </row>
    <row r="52" spans="1:17" s="55" customFormat="1" ht="22.5" x14ac:dyDescent="0.55000000000000004">
      <c r="A52" s="310"/>
      <c r="B52" s="311" t="s">
        <v>55</v>
      </c>
      <c r="C52" s="310"/>
      <c r="D52" s="310"/>
      <c r="E52" s="310"/>
      <c r="F52" s="310"/>
      <c r="G52" s="310"/>
      <c r="H52" s="310"/>
      <c r="I52" s="310"/>
      <c r="J52" s="310"/>
      <c r="K52" s="310"/>
      <c r="L52" s="310"/>
      <c r="M52" s="310"/>
      <c r="N52" s="310"/>
      <c r="O52" s="310"/>
      <c r="P52" s="310"/>
      <c r="Q52" s="310"/>
    </row>
    <row r="53" spans="1:17" s="55" customFormat="1" ht="22.5" x14ac:dyDescent="0.55000000000000004">
      <c r="A53" s="310"/>
      <c r="B53" s="312" t="s">
        <v>23</v>
      </c>
      <c r="C53" s="310"/>
      <c r="D53" s="310"/>
      <c r="E53" s="310"/>
      <c r="F53" s="310"/>
      <c r="G53" s="310"/>
      <c r="H53" s="310"/>
      <c r="I53" s="310"/>
      <c r="J53" s="310"/>
      <c r="K53" s="310"/>
      <c r="L53" s="310"/>
      <c r="M53" s="310"/>
      <c r="N53" s="310"/>
      <c r="O53" s="310"/>
      <c r="P53" s="310"/>
      <c r="Q53" s="310"/>
    </row>
    <row r="54" spans="1:17" s="55" customFormat="1" ht="22.5" x14ac:dyDescent="0.55000000000000004">
      <c r="A54" s="313"/>
      <c r="B54" s="311" t="s">
        <v>68</v>
      </c>
      <c r="C54" s="314"/>
      <c r="D54" s="315"/>
      <c r="E54" s="235"/>
      <c r="F54" s="315"/>
      <c r="G54" s="235"/>
      <c r="H54" s="235"/>
      <c r="I54" s="316"/>
      <c r="J54" s="235"/>
      <c r="K54" s="235"/>
      <c r="L54" s="315"/>
      <c r="M54" s="317"/>
      <c r="N54" s="318"/>
      <c r="O54" s="318"/>
      <c r="P54" s="318"/>
      <c r="Q54" s="318"/>
    </row>
    <row r="55" spans="1:17" s="55" customFormat="1" ht="22.5" x14ac:dyDescent="0.55000000000000004">
      <c r="A55" s="72"/>
      <c r="B55" s="74"/>
      <c r="C55" s="73"/>
      <c r="D55" s="74"/>
      <c r="E55" s="354"/>
      <c r="F55" s="74"/>
      <c r="G55" s="354"/>
      <c r="H55" s="354"/>
      <c r="I55" s="75"/>
      <c r="J55" s="354"/>
      <c r="K55" s="354"/>
      <c r="L55" s="74"/>
      <c r="M55" s="76"/>
    </row>
    <row r="56" spans="1:17" s="55" customFormat="1" ht="22.5" x14ac:dyDescent="0.55000000000000004">
      <c r="A56" s="72"/>
      <c r="B56" s="74"/>
      <c r="C56" s="73"/>
      <c r="D56" s="74"/>
      <c r="E56" s="354"/>
      <c r="F56" s="74"/>
      <c r="G56" s="354"/>
      <c r="H56" s="354"/>
      <c r="I56" s="75"/>
      <c r="J56" s="354"/>
      <c r="K56" s="354"/>
      <c r="L56" s="74"/>
      <c r="M56" s="76"/>
    </row>
    <row r="57" spans="1:17" s="55" customFormat="1" ht="22.5" x14ac:dyDescent="0.55000000000000004">
      <c r="A57" s="72"/>
      <c r="B57" s="74"/>
      <c r="C57" s="73"/>
      <c r="D57" s="74"/>
      <c r="E57" s="354"/>
      <c r="F57" s="74"/>
      <c r="G57" s="354"/>
      <c r="H57" s="354"/>
      <c r="I57" s="75"/>
      <c r="J57" s="354"/>
      <c r="K57" s="354"/>
      <c r="L57" s="74"/>
      <c r="M57" s="76"/>
    </row>
    <row r="58" spans="1:17" s="55" customFormat="1" ht="22.5" x14ac:dyDescent="0.55000000000000004">
      <c r="A58" s="72"/>
      <c r="B58" s="74"/>
      <c r="C58" s="73"/>
      <c r="D58" s="74"/>
      <c r="E58" s="354"/>
      <c r="F58" s="74"/>
      <c r="G58" s="354"/>
      <c r="H58" s="354"/>
      <c r="I58" s="75"/>
      <c r="J58" s="354"/>
      <c r="K58" s="354"/>
      <c r="L58" s="74"/>
      <c r="M58" s="76"/>
    </row>
    <row r="59" spans="1:17" s="55" customFormat="1" ht="22.5" x14ac:dyDescent="0.55000000000000004">
      <c r="A59" s="72"/>
      <c r="B59" s="74"/>
      <c r="C59" s="73"/>
      <c r="D59" s="74"/>
      <c r="E59" s="354"/>
      <c r="F59" s="74"/>
      <c r="G59" s="354"/>
      <c r="H59" s="354"/>
      <c r="I59" s="75"/>
      <c r="J59" s="354"/>
      <c r="K59" s="354"/>
      <c r="L59" s="74"/>
      <c r="M59" s="76"/>
    </row>
    <row r="60" spans="1:17" s="55" customFormat="1" ht="22.5" x14ac:dyDescent="0.55000000000000004">
      <c r="A60" s="72"/>
      <c r="B60" s="74"/>
      <c r="C60" s="73"/>
      <c r="D60" s="74"/>
      <c r="E60" s="354"/>
      <c r="F60" s="74"/>
      <c r="G60" s="354"/>
      <c r="H60" s="354"/>
      <c r="I60" s="75"/>
      <c r="J60" s="354"/>
      <c r="K60" s="354"/>
      <c r="L60" s="74"/>
      <c r="M60" s="76"/>
    </row>
    <row r="61" spans="1:17" s="55" customFormat="1" ht="22.5" x14ac:dyDescent="0.55000000000000004">
      <c r="A61" s="72"/>
      <c r="B61" s="74"/>
      <c r="C61" s="73"/>
      <c r="D61" s="74"/>
      <c r="E61" s="354"/>
      <c r="F61" s="74"/>
      <c r="G61" s="354"/>
      <c r="H61" s="354"/>
      <c r="I61" s="75"/>
      <c r="J61" s="354"/>
      <c r="K61" s="354"/>
      <c r="L61" s="74"/>
      <c r="M61" s="76"/>
    </row>
    <row r="62" spans="1:17" s="55" customFormat="1" ht="22.5" x14ac:dyDescent="0.55000000000000004">
      <c r="A62" s="72"/>
      <c r="B62" s="74"/>
      <c r="C62" s="73"/>
      <c r="D62" s="74"/>
      <c r="E62" s="354"/>
      <c r="F62" s="74"/>
      <c r="G62" s="354"/>
      <c r="H62" s="354"/>
      <c r="I62" s="75"/>
      <c r="J62" s="354"/>
      <c r="K62" s="354"/>
      <c r="L62" s="74"/>
      <c r="M62" s="76"/>
    </row>
    <row r="63" spans="1:17" s="55" customFormat="1" ht="22.5" x14ac:dyDescent="0.55000000000000004">
      <c r="A63" s="72"/>
      <c r="B63" s="74"/>
      <c r="C63" s="73"/>
      <c r="D63" s="74"/>
      <c r="E63" s="354"/>
      <c r="F63" s="74"/>
      <c r="G63" s="354"/>
      <c r="H63" s="354"/>
      <c r="I63" s="75"/>
      <c r="J63" s="354"/>
      <c r="K63" s="354"/>
      <c r="L63" s="74"/>
      <c r="M63" s="76"/>
    </row>
    <row r="64" spans="1:17" s="55" customFormat="1" ht="22.5" x14ac:dyDescent="0.55000000000000004">
      <c r="A64" s="72"/>
      <c r="B64" s="74"/>
      <c r="C64" s="73"/>
      <c r="D64" s="74"/>
      <c r="E64" s="354"/>
      <c r="F64" s="74"/>
      <c r="G64" s="354"/>
      <c r="H64" s="354"/>
      <c r="I64" s="75"/>
      <c r="J64" s="354"/>
      <c r="K64" s="354"/>
      <c r="L64" s="74"/>
      <c r="M64" s="76"/>
    </row>
    <row r="65" spans="1:14" s="55" customFormat="1" ht="22.5" x14ac:dyDescent="0.55000000000000004">
      <c r="A65" s="72"/>
      <c r="B65" s="74"/>
      <c r="C65" s="73"/>
      <c r="D65" s="74"/>
      <c r="E65" s="354"/>
      <c r="F65" s="74"/>
      <c r="G65" s="354"/>
      <c r="H65" s="354"/>
      <c r="I65" s="75"/>
      <c r="J65" s="354"/>
      <c r="K65" s="354"/>
      <c r="L65" s="74"/>
      <c r="M65" s="76"/>
    </row>
    <row r="66" spans="1:14" s="80" customFormat="1" ht="35.15" customHeight="1" x14ac:dyDescent="0.55000000000000004">
      <c r="A66" s="77"/>
      <c r="B66" s="78"/>
      <c r="C66" s="541"/>
      <c r="D66" s="541"/>
      <c r="E66" s="541"/>
      <c r="F66" s="541"/>
      <c r="G66" s="541"/>
      <c r="H66" s="541"/>
      <c r="I66" s="541"/>
      <c r="J66" s="541"/>
      <c r="K66" s="541"/>
      <c r="L66" s="541"/>
      <c r="M66" s="541"/>
      <c r="N66" s="79"/>
    </row>
    <row r="67" spans="1:14" s="55" customFormat="1" ht="22.5" x14ac:dyDescent="0.55000000000000004">
      <c r="A67" s="542"/>
      <c r="B67" s="542"/>
      <c r="C67" s="542"/>
      <c r="D67" s="542"/>
      <c r="E67" s="542"/>
      <c r="F67" s="542"/>
      <c r="G67" s="542"/>
      <c r="H67" s="542"/>
      <c r="I67" s="542"/>
      <c r="J67" s="542"/>
      <c r="K67" s="542"/>
      <c r="L67" s="542"/>
      <c r="M67" s="542"/>
    </row>
    <row r="68" spans="1:14" s="55" customFormat="1" ht="19.5" customHeight="1" x14ac:dyDescent="0.55000000000000004">
      <c r="A68" s="543"/>
      <c r="B68" s="543"/>
      <c r="C68" s="543"/>
      <c r="D68" s="543"/>
      <c r="E68" s="543"/>
      <c r="F68" s="543"/>
      <c r="G68" s="543"/>
      <c r="H68" s="543"/>
      <c r="I68" s="543"/>
      <c r="J68" s="543"/>
      <c r="K68" s="543"/>
      <c r="L68" s="543"/>
      <c r="M68" s="543"/>
    </row>
    <row r="69" spans="1:14" s="55" customFormat="1" ht="19.5" customHeight="1" x14ac:dyDescent="0.55000000000000004">
      <c r="A69" s="543"/>
      <c r="B69" s="543"/>
      <c r="C69" s="543"/>
      <c r="D69" s="543"/>
      <c r="E69" s="543"/>
      <c r="F69" s="543"/>
      <c r="G69" s="543"/>
      <c r="H69" s="543"/>
      <c r="I69" s="543"/>
      <c r="J69" s="543"/>
      <c r="K69" s="543"/>
      <c r="L69" s="543"/>
      <c r="M69" s="543"/>
    </row>
    <row r="70" spans="1:14" s="55" customFormat="1" ht="40.15" customHeight="1" x14ac:dyDescent="0.55000000000000004">
      <c r="A70" s="81"/>
      <c r="B70" s="82"/>
      <c r="C70" s="540"/>
      <c r="D70" s="540"/>
      <c r="E70" s="540"/>
      <c r="F70" s="540"/>
      <c r="G70" s="540"/>
      <c r="H70" s="540"/>
      <c r="I70" s="540"/>
      <c r="J70" s="540"/>
      <c r="K70" s="540"/>
      <c r="L70" s="540"/>
      <c r="M70" s="540"/>
    </row>
    <row r="71" spans="1:14" s="55" customFormat="1" ht="40.15" customHeight="1" x14ac:dyDescent="0.55000000000000004">
      <c r="A71" s="81"/>
      <c r="B71" s="82"/>
      <c r="C71" s="540"/>
      <c r="D71" s="540"/>
      <c r="E71" s="540"/>
      <c r="F71" s="540"/>
      <c r="G71" s="540"/>
      <c r="H71" s="540"/>
      <c r="I71" s="540"/>
      <c r="J71" s="540"/>
      <c r="K71" s="540"/>
      <c r="L71" s="540"/>
      <c r="M71" s="540"/>
    </row>
    <row r="72" spans="1:14" s="55" customFormat="1" ht="35.15" customHeight="1" x14ac:dyDescent="0.55000000000000004">
      <c r="A72" s="83"/>
      <c r="B72" s="78"/>
      <c r="C72" s="541"/>
      <c r="D72" s="541"/>
      <c r="E72" s="541"/>
      <c r="F72" s="541"/>
      <c r="G72" s="541"/>
      <c r="H72" s="541"/>
      <c r="I72" s="541"/>
      <c r="J72" s="541"/>
      <c r="K72" s="541"/>
      <c r="L72" s="541"/>
      <c r="M72" s="541"/>
    </row>
    <row r="73" spans="1:14" ht="22.5" x14ac:dyDescent="0.55000000000000004">
      <c r="A73" s="54"/>
    </row>
    <row r="74" spans="1:14" ht="22.5" x14ac:dyDescent="0.55000000000000004">
      <c r="A74" s="54"/>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244"/>
  <sheetViews>
    <sheetView view="pageBreakPreview" zoomScaleNormal="100" zoomScaleSheetLayoutView="100" workbookViewId="0">
      <selection activeCell="C2" sqref="C2:D3"/>
    </sheetView>
  </sheetViews>
  <sheetFormatPr defaultColWidth="8.58203125" defaultRowHeight="14.65" customHeight="1" x14ac:dyDescent="0.55000000000000004"/>
  <cols>
    <col min="1" max="1" width="2.58203125" style="365" customWidth="1"/>
    <col min="2" max="2" width="58.25" style="365" customWidth="1"/>
    <col min="3" max="3" width="6.58203125" style="365" customWidth="1"/>
    <col min="4" max="4" width="58.83203125" style="365" customWidth="1"/>
    <col min="5" max="5" width="8.58203125" style="365"/>
    <col min="6" max="6" width="8.58203125" style="366"/>
    <col min="7" max="16384" width="8.58203125" style="365"/>
  </cols>
  <sheetData>
    <row r="1" spans="2:7" ht="14.65" customHeight="1" thickBot="1" x14ac:dyDescent="0.6"/>
    <row r="2" spans="2:7" ht="46.5" customHeight="1" x14ac:dyDescent="0.55000000000000004">
      <c r="B2" s="364" t="s">
        <v>85</v>
      </c>
      <c r="C2" s="555" t="s">
        <v>238</v>
      </c>
      <c r="D2" s="556"/>
    </row>
    <row r="3" spans="2:7" ht="67.5" customHeight="1" thickBot="1" x14ac:dyDescent="0.6">
      <c r="B3" s="367" t="s">
        <v>86</v>
      </c>
      <c r="C3" s="557"/>
      <c r="D3" s="558"/>
    </row>
    <row r="4" spans="2:7" ht="21.65" customHeight="1" x14ac:dyDescent="0.55000000000000004">
      <c r="B4" s="365" t="s">
        <v>87</v>
      </c>
      <c r="D4" s="365" t="s">
        <v>88</v>
      </c>
    </row>
    <row r="5" spans="2:7" ht="21.65" customHeight="1" x14ac:dyDescent="0.55000000000000004">
      <c r="B5" s="368" t="s">
        <v>89</v>
      </c>
      <c r="D5" s="368" t="s">
        <v>90</v>
      </c>
    </row>
    <row r="6" spans="2:7" ht="21.65" customHeight="1" x14ac:dyDescent="0.55000000000000004">
      <c r="B6" s="367"/>
    </row>
    <row r="7" spans="2:7" ht="17.149999999999999" customHeight="1" x14ac:dyDescent="0.55000000000000004">
      <c r="B7" s="369" t="s">
        <v>91</v>
      </c>
      <c r="C7" s="370"/>
      <c r="D7" s="370"/>
    </row>
    <row r="8" spans="2:7" ht="8.65" customHeight="1" x14ac:dyDescent="0.55000000000000004">
      <c r="B8" s="371"/>
    </row>
    <row r="9" spans="2:7" ht="17.149999999999999" customHeight="1" x14ac:dyDescent="0.55000000000000004">
      <c r="B9" s="369" t="s">
        <v>92</v>
      </c>
      <c r="C9" s="370"/>
      <c r="D9" s="370"/>
      <c r="G9" s="378"/>
    </row>
    <row r="10" spans="2:7" ht="8.15" customHeight="1" x14ac:dyDescent="0.55000000000000004">
      <c r="B10" s="371"/>
    </row>
    <row r="11" spans="2:7" ht="17.149999999999999" customHeight="1" x14ac:dyDescent="0.55000000000000004">
      <c r="B11" s="369" t="s">
        <v>93</v>
      </c>
      <c r="C11" s="370"/>
      <c r="D11" s="377"/>
    </row>
    <row r="12" spans="2:7" ht="4.5" customHeight="1" x14ac:dyDescent="0.55000000000000004">
      <c r="B12" s="371"/>
    </row>
    <row r="13" spans="2:7" ht="14.65" customHeight="1" x14ac:dyDescent="0.55000000000000004">
      <c r="B13" s="365" t="s">
        <v>94</v>
      </c>
      <c r="D13" s="365" t="s">
        <v>95</v>
      </c>
    </row>
    <row r="14" spans="2:7" ht="14.65" customHeight="1" x14ac:dyDescent="0.55000000000000004">
      <c r="B14" s="368"/>
      <c r="D14" s="368"/>
    </row>
    <row r="15" spans="2:7" ht="4.5" customHeight="1" x14ac:dyDescent="0.55000000000000004"/>
    <row r="16" spans="2:7" ht="14.65" customHeight="1" x14ac:dyDescent="0.55000000000000004">
      <c r="B16" s="365" t="s">
        <v>96</v>
      </c>
      <c r="D16" s="365" t="s">
        <v>97</v>
      </c>
    </row>
    <row r="17" spans="2:4" ht="14.65" customHeight="1" x14ac:dyDescent="0.55000000000000004">
      <c r="B17" s="368"/>
      <c r="D17" s="368"/>
    </row>
    <row r="18" spans="2:4" ht="4.5" customHeight="1" x14ac:dyDescent="0.55000000000000004"/>
    <row r="19" spans="2:4" ht="14.65" customHeight="1" x14ac:dyDescent="0.55000000000000004">
      <c r="B19" s="365" t="s">
        <v>98</v>
      </c>
    </row>
    <row r="20" spans="2:4" ht="14.65" customHeight="1" x14ac:dyDescent="0.55000000000000004">
      <c r="B20" s="372"/>
    </row>
    <row r="21" spans="2:4" ht="14.65" customHeight="1" x14ac:dyDescent="0.55000000000000004">
      <c r="B21" s="371"/>
    </row>
    <row r="22" spans="2:4" ht="17.149999999999999" customHeight="1" x14ac:dyDescent="0.55000000000000004">
      <c r="B22" s="369" t="s">
        <v>99</v>
      </c>
      <c r="C22" s="370"/>
      <c r="D22" s="370"/>
    </row>
    <row r="23" spans="2:4" ht="4.5" customHeight="1" x14ac:dyDescent="0.55000000000000004">
      <c r="B23" s="371"/>
    </row>
    <row r="24" spans="2:4" ht="14.65" customHeight="1" x14ac:dyDescent="0.55000000000000004">
      <c r="B24" s="365" t="s">
        <v>100</v>
      </c>
      <c r="D24" s="365" t="s">
        <v>101</v>
      </c>
    </row>
    <row r="25" spans="2:4" ht="14.65" customHeight="1" x14ac:dyDescent="0.55000000000000004">
      <c r="B25" s="368"/>
      <c r="D25" s="368"/>
    </row>
    <row r="26" spans="2:4" ht="4.5" customHeight="1" x14ac:dyDescent="0.55000000000000004"/>
    <row r="27" spans="2:4" ht="14.65" customHeight="1" x14ac:dyDescent="0.55000000000000004">
      <c r="B27" s="365" t="s">
        <v>102</v>
      </c>
      <c r="D27" s="365" t="s">
        <v>103</v>
      </c>
    </row>
    <row r="28" spans="2:4" ht="14.65" customHeight="1" x14ac:dyDescent="0.55000000000000004">
      <c r="B28" s="368"/>
      <c r="D28" s="368"/>
    </row>
    <row r="29" spans="2:4" ht="4.5" customHeight="1" x14ac:dyDescent="0.55000000000000004"/>
    <row r="30" spans="2:4" ht="14.65" customHeight="1" x14ac:dyDescent="0.55000000000000004">
      <c r="B30" s="365" t="s">
        <v>104</v>
      </c>
    </row>
    <row r="31" spans="2:4" ht="14.65" customHeight="1" x14ac:dyDescent="0.55000000000000004">
      <c r="B31" s="372"/>
    </row>
    <row r="32" spans="2:4" ht="14.65" customHeight="1" x14ac:dyDescent="0.55000000000000004">
      <c r="B32" s="371"/>
    </row>
    <row r="33" spans="2:4" ht="17.149999999999999" customHeight="1" x14ac:dyDescent="0.55000000000000004">
      <c r="B33" s="369" t="s">
        <v>105</v>
      </c>
      <c r="C33" s="370"/>
      <c r="D33" s="370"/>
    </row>
    <row r="34" spans="2:4" ht="4.5" customHeight="1" x14ac:dyDescent="0.55000000000000004">
      <c r="B34" s="371"/>
    </row>
    <row r="35" spans="2:4" ht="14.65" customHeight="1" x14ac:dyDescent="0.55000000000000004">
      <c r="B35" s="365" t="s">
        <v>106</v>
      </c>
      <c r="D35" s="365" t="s">
        <v>107</v>
      </c>
    </row>
    <row r="36" spans="2:4" ht="14.65" customHeight="1" x14ac:dyDescent="0.55000000000000004">
      <c r="B36" s="368"/>
      <c r="D36" s="368"/>
    </row>
    <row r="37" spans="2:4" ht="4.5" customHeight="1" x14ac:dyDescent="0.55000000000000004"/>
    <row r="38" spans="2:4" ht="14.65" customHeight="1" x14ac:dyDescent="0.55000000000000004">
      <c r="B38" s="365" t="s">
        <v>108</v>
      </c>
      <c r="D38" s="365" t="s">
        <v>109</v>
      </c>
    </row>
    <row r="39" spans="2:4" ht="14.65" customHeight="1" x14ac:dyDescent="0.55000000000000004">
      <c r="B39" s="368"/>
      <c r="D39" s="368"/>
    </row>
    <row r="40" spans="2:4" ht="4.5" customHeight="1" x14ac:dyDescent="0.55000000000000004"/>
    <row r="41" spans="2:4" ht="14.65" customHeight="1" x14ac:dyDescent="0.55000000000000004">
      <c r="B41" s="365" t="s">
        <v>110</v>
      </c>
    </row>
    <row r="42" spans="2:4" ht="14.65" customHeight="1" x14ac:dyDescent="0.55000000000000004">
      <c r="B42" s="372"/>
    </row>
    <row r="43" spans="2:4" ht="14.65" customHeight="1" x14ac:dyDescent="0.55000000000000004">
      <c r="B43" s="371"/>
    </row>
    <row r="44" spans="2:4" ht="17.149999999999999" customHeight="1" x14ac:dyDescent="0.55000000000000004">
      <c r="B44" s="369" t="s">
        <v>111</v>
      </c>
      <c r="C44" s="370"/>
      <c r="D44" s="370"/>
    </row>
    <row r="45" spans="2:4" ht="4.5" customHeight="1" x14ac:dyDescent="0.55000000000000004">
      <c r="B45" s="371"/>
    </row>
    <row r="46" spans="2:4" ht="14.65" customHeight="1" x14ac:dyDescent="0.55000000000000004">
      <c r="B46" s="365" t="s">
        <v>112</v>
      </c>
    </row>
    <row r="47" spans="2:4" ht="14.65" customHeight="1" x14ac:dyDescent="0.55000000000000004">
      <c r="B47" s="372"/>
    </row>
    <row r="48" spans="2:4" ht="14.65" customHeight="1" x14ac:dyDescent="0.55000000000000004">
      <c r="B48" s="371"/>
    </row>
    <row r="49" spans="2:4" ht="17.149999999999999" customHeight="1" x14ac:dyDescent="0.55000000000000004">
      <c r="B49" s="373" t="s">
        <v>113</v>
      </c>
      <c r="C49" s="374"/>
      <c r="D49" s="374"/>
    </row>
    <row r="50" spans="2:4" ht="4.5" customHeight="1" x14ac:dyDescent="0.55000000000000004">
      <c r="B50" s="371"/>
    </row>
    <row r="51" spans="2:4" ht="14.65" customHeight="1" x14ac:dyDescent="0.55000000000000004">
      <c r="B51" s="365" t="s">
        <v>114</v>
      </c>
      <c r="D51" s="365" t="s">
        <v>115</v>
      </c>
    </row>
    <row r="52" spans="2:4" ht="14.65" customHeight="1" x14ac:dyDescent="0.55000000000000004">
      <c r="B52" s="368">
        <f>③事業費!C5+③事業費!C7</f>
        <v>0</v>
      </c>
      <c r="D52" s="368">
        <f>③事業費!D5+③事業費!D7</f>
        <v>0</v>
      </c>
    </row>
    <row r="53" spans="2:4" ht="4.5" customHeight="1" x14ac:dyDescent="0.55000000000000004"/>
    <row r="54" spans="2:4" ht="14.65" customHeight="1" x14ac:dyDescent="0.55000000000000004">
      <c r="B54" s="365" t="s">
        <v>116</v>
      </c>
      <c r="D54" s="365" t="s">
        <v>117</v>
      </c>
    </row>
    <row r="55" spans="2:4" ht="14.65" customHeight="1" x14ac:dyDescent="0.55000000000000004">
      <c r="B55" s="368">
        <f>③事業費!E5</f>
        <v>0</v>
      </c>
      <c r="D55" s="368">
        <f>③事業費!F5</f>
        <v>0</v>
      </c>
    </row>
    <row r="56" spans="2:4" ht="4.5" customHeight="1" x14ac:dyDescent="0.55000000000000004"/>
    <row r="57" spans="2:4" ht="14.65" customHeight="1" x14ac:dyDescent="0.55000000000000004">
      <c r="B57" s="365" t="s">
        <v>118</v>
      </c>
    </row>
    <row r="58" spans="2:4" ht="14.65" customHeight="1" x14ac:dyDescent="0.55000000000000004">
      <c r="B58" s="372">
        <f>③事業費!G5+③事業費!G7</f>
        <v>0</v>
      </c>
    </row>
    <row r="60" spans="2:4" ht="17.149999999999999" customHeight="1" x14ac:dyDescent="0.55000000000000004">
      <c r="B60" s="369" t="s">
        <v>119</v>
      </c>
      <c r="C60" s="370"/>
      <c r="D60" s="370"/>
    </row>
    <row r="61" spans="2:4" ht="4.5" customHeight="1" x14ac:dyDescent="0.55000000000000004">
      <c r="B61" s="371"/>
    </row>
    <row r="62" spans="2:4" ht="14.65" customHeight="1" x14ac:dyDescent="0.55000000000000004">
      <c r="B62" s="365" t="s">
        <v>120</v>
      </c>
      <c r="D62" s="365" t="s">
        <v>121</v>
      </c>
    </row>
    <row r="63" spans="2:4" ht="14.65" customHeight="1" x14ac:dyDescent="0.55000000000000004">
      <c r="B63" s="368"/>
      <c r="D63" s="368"/>
    </row>
    <row r="64" spans="2:4" ht="4.5" customHeight="1" x14ac:dyDescent="0.55000000000000004"/>
    <row r="65" spans="2:4" ht="14.65" customHeight="1" x14ac:dyDescent="0.55000000000000004">
      <c r="B65" s="365" t="s">
        <v>122</v>
      </c>
      <c r="D65" s="365" t="s">
        <v>123</v>
      </c>
    </row>
    <row r="66" spans="2:4" ht="14.65" customHeight="1" x14ac:dyDescent="0.55000000000000004">
      <c r="B66" s="368"/>
      <c r="D66" s="368"/>
    </row>
    <row r="67" spans="2:4" ht="4.5" customHeight="1" x14ac:dyDescent="0.55000000000000004"/>
    <row r="68" spans="2:4" ht="14.65" customHeight="1" x14ac:dyDescent="0.55000000000000004">
      <c r="B68" s="365" t="s">
        <v>124</v>
      </c>
    </row>
    <row r="69" spans="2:4" ht="14.65" customHeight="1" x14ac:dyDescent="0.55000000000000004">
      <c r="B69" s="372"/>
    </row>
    <row r="70" spans="2:4" ht="14.65" customHeight="1" x14ac:dyDescent="0.55000000000000004">
      <c r="B70" s="371"/>
    </row>
    <row r="71" spans="2:4" ht="17.149999999999999" customHeight="1" x14ac:dyDescent="0.55000000000000004">
      <c r="B71" s="369" t="s">
        <v>125</v>
      </c>
      <c r="C71" s="370"/>
      <c r="D71" s="370"/>
    </row>
    <row r="72" spans="2:4" ht="4.5" customHeight="1" x14ac:dyDescent="0.55000000000000004">
      <c r="B72" s="371"/>
    </row>
    <row r="73" spans="2:4" ht="14.65" customHeight="1" x14ac:dyDescent="0.55000000000000004">
      <c r="B73" s="365" t="s">
        <v>126</v>
      </c>
      <c r="D73" s="365" t="s">
        <v>127</v>
      </c>
    </row>
    <row r="74" spans="2:4" ht="14.65" customHeight="1" x14ac:dyDescent="0.55000000000000004">
      <c r="B74" s="368"/>
      <c r="D74" s="368"/>
    </row>
    <row r="75" spans="2:4" ht="4.5" customHeight="1" x14ac:dyDescent="0.55000000000000004"/>
    <row r="76" spans="2:4" ht="14.65" customHeight="1" x14ac:dyDescent="0.55000000000000004">
      <c r="B76" s="365" t="s">
        <v>128</v>
      </c>
      <c r="D76" s="365" t="s">
        <v>129</v>
      </c>
    </row>
    <row r="77" spans="2:4" ht="14.65" customHeight="1" x14ac:dyDescent="0.55000000000000004">
      <c r="B77" s="368"/>
      <c r="D77" s="368"/>
    </row>
    <row r="78" spans="2:4" ht="4.5" customHeight="1" x14ac:dyDescent="0.55000000000000004"/>
    <row r="79" spans="2:4" ht="14.65" customHeight="1" x14ac:dyDescent="0.55000000000000004">
      <c r="B79" s="365" t="s">
        <v>130</v>
      </c>
    </row>
    <row r="80" spans="2:4" ht="14.65" customHeight="1" x14ac:dyDescent="0.55000000000000004">
      <c r="B80" s="372"/>
    </row>
    <row r="81" spans="2:4" ht="14.65" customHeight="1" x14ac:dyDescent="0.55000000000000004">
      <c r="B81" s="371"/>
    </row>
    <row r="82" spans="2:4" ht="17.149999999999999" customHeight="1" x14ac:dyDescent="0.55000000000000004">
      <c r="B82" s="373" t="s">
        <v>131</v>
      </c>
      <c r="C82" s="374"/>
      <c r="D82" s="374"/>
    </row>
    <row r="83" spans="2:4" ht="4.5" customHeight="1" x14ac:dyDescent="0.55000000000000004"/>
    <row r="84" spans="2:4" ht="14.65" customHeight="1" x14ac:dyDescent="0.55000000000000004">
      <c r="B84" s="365" t="s">
        <v>132</v>
      </c>
      <c r="D84" s="365" t="s">
        <v>133</v>
      </c>
    </row>
    <row r="85" spans="2:4" ht="14.65" customHeight="1" x14ac:dyDescent="0.55000000000000004">
      <c r="B85" s="368">
        <f>③事業費!C6</f>
        <v>0</v>
      </c>
      <c r="D85" s="368">
        <f>③事業費!D6</f>
        <v>0</v>
      </c>
    </row>
    <row r="86" spans="2:4" ht="4.5" customHeight="1" x14ac:dyDescent="0.55000000000000004"/>
    <row r="87" spans="2:4" ht="14.65" customHeight="1" x14ac:dyDescent="0.55000000000000004">
      <c r="B87" s="365" t="s">
        <v>134</v>
      </c>
      <c r="D87" s="365" t="s">
        <v>135</v>
      </c>
    </row>
    <row r="88" spans="2:4" ht="14.65" customHeight="1" x14ac:dyDescent="0.55000000000000004">
      <c r="B88" s="368">
        <f>③事業費!E6</f>
        <v>0</v>
      </c>
      <c r="D88" s="368">
        <f>③事業費!F6</f>
        <v>0</v>
      </c>
    </row>
    <row r="89" spans="2:4" ht="4.5" customHeight="1" x14ac:dyDescent="0.55000000000000004"/>
    <row r="90" spans="2:4" ht="14.65" customHeight="1" x14ac:dyDescent="0.55000000000000004">
      <c r="B90" s="365" t="s">
        <v>136</v>
      </c>
    </row>
    <row r="91" spans="2:4" ht="14.65" customHeight="1" x14ac:dyDescent="0.55000000000000004">
      <c r="B91" s="372">
        <f>③事業費!G6</f>
        <v>0</v>
      </c>
    </row>
    <row r="93" spans="2:4" ht="17.149999999999999" customHeight="1" x14ac:dyDescent="0.55000000000000004">
      <c r="B93" s="369" t="s">
        <v>137</v>
      </c>
      <c r="C93" s="370"/>
      <c r="D93" s="370"/>
    </row>
    <row r="94" spans="2:4" ht="4.5" customHeight="1" x14ac:dyDescent="0.55000000000000004"/>
    <row r="95" spans="2:4" ht="14.65" customHeight="1" x14ac:dyDescent="0.55000000000000004">
      <c r="B95" s="365" t="s">
        <v>138</v>
      </c>
      <c r="D95" s="365" t="s">
        <v>139</v>
      </c>
    </row>
    <row r="96" spans="2:4" ht="14.65" customHeight="1" x14ac:dyDescent="0.55000000000000004">
      <c r="B96" s="368"/>
      <c r="D96" s="368"/>
    </row>
    <row r="97" spans="2:4" ht="4.5" customHeight="1" x14ac:dyDescent="0.55000000000000004"/>
    <row r="98" spans="2:4" ht="14.65" customHeight="1" x14ac:dyDescent="0.55000000000000004">
      <c r="B98" s="365" t="s">
        <v>140</v>
      </c>
      <c r="D98" s="365" t="s">
        <v>141</v>
      </c>
    </row>
    <row r="99" spans="2:4" ht="14.65" customHeight="1" x14ac:dyDescent="0.55000000000000004">
      <c r="B99" s="368"/>
      <c r="D99" s="368"/>
    </row>
    <row r="100" spans="2:4" ht="4.5" customHeight="1" x14ac:dyDescent="0.55000000000000004"/>
    <row r="101" spans="2:4" ht="14.65" customHeight="1" x14ac:dyDescent="0.55000000000000004">
      <c r="B101" s="365" t="s">
        <v>142</v>
      </c>
    </row>
    <row r="102" spans="2:4" ht="14.65" customHeight="1" x14ac:dyDescent="0.55000000000000004">
      <c r="B102" s="372"/>
    </row>
    <row r="104" spans="2:4" ht="17.149999999999999" customHeight="1" x14ac:dyDescent="0.55000000000000004">
      <c r="B104" s="369" t="s">
        <v>143</v>
      </c>
      <c r="C104" s="370"/>
      <c r="D104" s="370"/>
    </row>
    <row r="105" spans="2:4" ht="4.5" customHeight="1" x14ac:dyDescent="0.55000000000000004"/>
    <row r="106" spans="2:4" ht="14.65" customHeight="1" x14ac:dyDescent="0.55000000000000004">
      <c r="B106" s="365" t="s">
        <v>144</v>
      </c>
      <c r="D106" s="365" t="s">
        <v>145</v>
      </c>
    </row>
    <row r="107" spans="2:4" ht="14.65" customHeight="1" x14ac:dyDescent="0.55000000000000004">
      <c r="B107" s="368"/>
      <c r="D107" s="368"/>
    </row>
    <row r="108" spans="2:4" ht="4.5" customHeight="1" x14ac:dyDescent="0.55000000000000004"/>
    <row r="109" spans="2:4" ht="14.65" customHeight="1" x14ac:dyDescent="0.55000000000000004">
      <c r="B109" s="365" t="s">
        <v>146</v>
      </c>
      <c r="D109" s="365" t="s">
        <v>147</v>
      </c>
    </row>
    <row r="110" spans="2:4" ht="14.65" customHeight="1" x14ac:dyDescent="0.55000000000000004">
      <c r="B110" s="368"/>
      <c r="D110" s="368"/>
    </row>
    <row r="111" spans="2:4" ht="4.5" customHeight="1" x14ac:dyDescent="0.55000000000000004"/>
    <row r="112" spans="2:4" ht="14.65" customHeight="1" x14ac:dyDescent="0.55000000000000004">
      <c r="B112" s="365" t="s">
        <v>148</v>
      </c>
    </row>
    <row r="113" spans="2:4" ht="14.65" customHeight="1" x14ac:dyDescent="0.55000000000000004">
      <c r="B113" s="372"/>
    </row>
    <row r="115" spans="2:4" ht="17.149999999999999" customHeight="1" x14ac:dyDescent="0.55000000000000004">
      <c r="B115" s="369" t="s">
        <v>149</v>
      </c>
      <c r="C115" s="370"/>
      <c r="D115" s="370"/>
    </row>
    <row r="116" spans="2:4" ht="4.5" customHeight="1" x14ac:dyDescent="0.55000000000000004"/>
    <row r="117" spans="2:4" ht="14.65" customHeight="1" x14ac:dyDescent="0.55000000000000004">
      <c r="B117" s="365" t="s">
        <v>150</v>
      </c>
    </row>
    <row r="118" spans="2:4" ht="14.65" customHeight="1" x14ac:dyDescent="0.55000000000000004">
      <c r="B118" s="368"/>
      <c r="D118" s="375"/>
    </row>
    <row r="120" spans="2:4" ht="17.149999999999999" customHeight="1" x14ac:dyDescent="0.55000000000000004">
      <c r="B120" s="373" t="s">
        <v>151</v>
      </c>
      <c r="C120" s="374"/>
      <c r="D120" s="374"/>
    </row>
    <row r="121" spans="2:4" ht="4.5" customHeight="1" x14ac:dyDescent="0.55000000000000004"/>
    <row r="122" spans="2:4" ht="14.65" customHeight="1" x14ac:dyDescent="0.55000000000000004">
      <c r="B122" s="365" t="s">
        <v>152</v>
      </c>
      <c r="D122" s="365" t="s">
        <v>153</v>
      </c>
    </row>
    <row r="123" spans="2:4" ht="14.65" customHeight="1" x14ac:dyDescent="0.55000000000000004">
      <c r="B123" s="368">
        <f>③事業費!C10+③事業費!C12</f>
        <v>0</v>
      </c>
      <c r="D123" s="368">
        <f>③事業費!D10+③事業費!D12</f>
        <v>0</v>
      </c>
    </row>
    <row r="124" spans="2:4" ht="4.5" customHeight="1" x14ac:dyDescent="0.55000000000000004"/>
    <row r="125" spans="2:4" ht="14.65" customHeight="1" x14ac:dyDescent="0.55000000000000004">
      <c r="B125" s="365" t="s">
        <v>154</v>
      </c>
      <c r="D125" s="365" t="s">
        <v>155</v>
      </c>
    </row>
    <row r="126" spans="2:4" ht="14.65" customHeight="1" x14ac:dyDescent="0.55000000000000004">
      <c r="B126" s="368">
        <f>③事業費!E10</f>
        <v>0</v>
      </c>
      <c r="D126" s="368">
        <f>③事業費!F10</f>
        <v>0</v>
      </c>
    </row>
    <row r="127" spans="2:4" ht="4.5" customHeight="1" x14ac:dyDescent="0.55000000000000004"/>
    <row r="128" spans="2:4" ht="14.65" customHeight="1" x14ac:dyDescent="0.55000000000000004">
      <c r="B128" s="365" t="s">
        <v>156</v>
      </c>
    </row>
    <row r="129" spans="2:4" ht="14.65" customHeight="1" x14ac:dyDescent="0.55000000000000004">
      <c r="B129" s="372">
        <f>③事業費!G10+③事業費!G12</f>
        <v>0</v>
      </c>
    </row>
    <row r="131" spans="2:4" ht="17.149999999999999" customHeight="1" x14ac:dyDescent="0.55000000000000004">
      <c r="B131" s="369" t="s">
        <v>157</v>
      </c>
      <c r="C131" s="370"/>
      <c r="D131" s="370"/>
    </row>
    <row r="132" spans="2:4" ht="4.5" customHeight="1" x14ac:dyDescent="0.55000000000000004"/>
    <row r="133" spans="2:4" ht="14.65" customHeight="1" x14ac:dyDescent="0.55000000000000004">
      <c r="B133" s="365" t="s">
        <v>158</v>
      </c>
      <c r="D133" s="365" t="s">
        <v>159</v>
      </c>
    </row>
    <row r="134" spans="2:4" ht="14.65" customHeight="1" x14ac:dyDescent="0.55000000000000004">
      <c r="B134" s="368"/>
      <c r="D134" s="368"/>
    </row>
    <row r="135" spans="2:4" ht="4.5" customHeight="1" x14ac:dyDescent="0.55000000000000004"/>
    <row r="136" spans="2:4" ht="14.65" customHeight="1" x14ac:dyDescent="0.55000000000000004">
      <c r="B136" s="365" t="s">
        <v>160</v>
      </c>
      <c r="D136" s="365" t="s">
        <v>161</v>
      </c>
    </row>
    <row r="137" spans="2:4" ht="14.65" customHeight="1" x14ac:dyDescent="0.55000000000000004">
      <c r="B137" s="368"/>
      <c r="D137" s="368"/>
    </row>
    <row r="138" spans="2:4" ht="4.5" customHeight="1" x14ac:dyDescent="0.55000000000000004"/>
    <row r="139" spans="2:4" ht="14.65" customHeight="1" x14ac:dyDescent="0.55000000000000004">
      <c r="B139" s="365" t="s">
        <v>162</v>
      </c>
    </row>
    <row r="140" spans="2:4" ht="14.65" customHeight="1" x14ac:dyDescent="0.55000000000000004">
      <c r="B140" s="372"/>
    </row>
    <row r="142" spans="2:4" ht="17.149999999999999" customHeight="1" x14ac:dyDescent="0.55000000000000004">
      <c r="B142" s="369" t="s">
        <v>163</v>
      </c>
      <c r="C142" s="370"/>
      <c r="D142" s="370"/>
    </row>
    <row r="143" spans="2:4" ht="4.5" customHeight="1" x14ac:dyDescent="0.55000000000000004"/>
    <row r="144" spans="2:4" ht="14.65" customHeight="1" x14ac:dyDescent="0.55000000000000004">
      <c r="B144" s="365" t="s">
        <v>164</v>
      </c>
      <c r="D144" s="365" t="s">
        <v>165</v>
      </c>
    </row>
    <row r="145" spans="2:4" ht="14.65" customHeight="1" x14ac:dyDescent="0.55000000000000004">
      <c r="B145" s="368"/>
      <c r="D145" s="368"/>
    </row>
    <row r="146" spans="2:4" ht="4.5" customHeight="1" x14ac:dyDescent="0.55000000000000004"/>
    <row r="147" spans="2:4" ht="14.65" customHeight="1" x14ac:dyDescent="0.55000000000000004">
      <c r="B147" s="365" t="s">
        <v>166</v>
      </c>
      <c r="D147" s="365" t="s">
        <v>167</v>
      </c>
    </row>
    <row r="148" spans="2:4" ht="14.65" customHeight="1" x14ac:dyDescent="0.55000000000000004">
      <c r="B148" s="368"/>
      <c r="D148" s="368"/>
    </row>
    <row r="149" spans="2:4" ht="4.5" customHeight="1" x14ac:dyDescent="0.55000000000000004"/>
    <row r="150" spans="2:4" ht="14.65" customHeight="1" x14ac:dyDescent="0.55000000000000004">
      <c r="B150" s="365" t="s">
        <v>168</v>
      </c>
    </row>
    <row r="151" spans="2:4" ht="14.65" customHeight="1" x14ac:dyDescent="0.55000000000000004">
      <c r="B151" s="372"/>
    </row>
    <row r="153" spans="2:4" ht="17.149999999999999" customHeight="1" x14ac:dyDescent="0.55000000000000004">
      <c r="B153" s="373" t="s">
        <v>169</v>
      </c>
      <c r="C153" s="374"/>
      <c r="D153" s="374"/>
    </row>
    <row r="154" spans="2:4" ht="4.5" customHeight="1" x14ac:dyDescent="0.55000000000000004"/>
    <row r="155" spans="2:4" ht="14.65" customHeight="1" x14ac:dyDescent="0.55000000000000004">
      <c r="B155" s="365" t="s">
        <v>170</v>
      </c>
      <c r="D155" s="365" t="s">
        <v>171</v>
      </c>
    </row>
    <row r="156" spans="2:4" ht="14.65" customHeight="1" x14ac:dyDescent="0.55000000000000004">
      <c r="B156" s="368">
        <f>③事業費!C11</f>
        <v>0</v>
      </c>
      <c r="D156" s="368">
        <f>③事業費!D11</f>
        <v>0</v>
      </c>
    </row>
    <row r="157" spans="2:4" ht="4.5" customHeight="1" x14ac:dyDescent="0.55000000000000004"/>
    <row r="158" spans="2:4" ht="14.65" customHeight="1" x14ac:dyDescent="0.55000000000000004">
      <c r="B158" s="365" t="s">
        <v>172</v>
      </c>
      <c r="D158" s="365" t="s">
        <v>173</v>
      </c>
    </row>
    <row r="159" spans="2:4" ht="14.65" customHeight="1" x14ac:dyDescent="0.55000000000000004">
      <c r="B159" s="368">
        <f>③事業費!E11</f>
        <v>0</v>
      </c>
      <c r="D159" s="368">
        <f>③事業費!F11</f>
        <v>0</v>
      </c>
    </row>
    <row r="160" spans="2:4" ht="4.5" customHeight="1" x14ac:dyDescent="0.55000000000000004"/>
    <row r="161" spans="2:4" ht="14.65" customHeight="1" x14ac:dyDescent="0.55000000000000004">
      <c r="B161" s="365" t="s">
        <v>174</v>
      </c>
    </row>
    <row r="162" spans="2:4" ht="14.65" customHeight="1" x14ac:dyDescent="0.55000000000000004">
      <c r="B162" s="372">
        <f>③事業費!G11</f>
        <v>0</v>
      </c>
    </row>
    <row r="164" spans="2:4" ht="17.149999999999999" customHeight="1" x14ac:dyDescent="0.55000000000000004">
      <c r="B164" s="369" t="s">
        <v>175</v>
      </c>
      <c r="C164" s="370"/>
      <c r="D164" s="370"/>
    </row>
    <row r="165" spans="2:4" ht="4.5" customHeight="1" x14ac:dyDescent="0.55000000000000004"/>
    <row r="166" spans="2:4" ht="14.65" customHeight="1" x14ac:dyDescent="0.55000000000000004">
      <c r="B166" s="365" t="s">
        <v>176</v>
      </c>
      <c r="D166" s="365" t="s">
        <v>177</v>
      </c>
    </row>
    <row r="167" spans="2:4" ht="14.65" customHeight="1" x14ac:dyDescent="0.55000000000000004">
      <c r="B167" s="368"/>
      <c r="D167" s="368"/>
    </row>
    <row r="168" spans="2:4" ht="4.5" customHeight="1" x14ac:dyDescent="0.55000000000000004"/>
    <row r="169" spans="2:4" ht="14.65" customHeight="1" x14ac:dyDescent="0.55000000000000004">
      <c r="B169" s="365" t="s">
        <v>178</v>
      </c>
      <c r="D169" s="365" t="s">
        <v>179</v>
      </c>
    </row>
    <row r="170" spans="2:4" ht="14.65" customHeight="1" x14ac:dyDescent="0.55000000000000004">
      <c r="B170" s="368"/>
      <c r="D170" s="368"/>
    </row>
    <row r="171" spans="2:4" ht="4.5" customHeight="1" x14ac:dyDescent="0.55000000000000004"/>
    <row r="172" spans="2:4" ht="14.65" customHeight="1" x14ac:dyDescent="0.55000000000000004">
      <c r="B172" s="365" t="s">
        <v>180</v>
      </c>
    </row>
    <row r="173" spans="2:4" ht="14.65" customHeight="1" x14ac:dyDescent="0.55000000000000004">
      <c r="B173" s="372"/>
    </row>
    <row r="175" spans="2:4" ht="17.149999999999999" customHeight="1" x14ac:dyDescent="0.55000000000000004">
      <c r="B175" s="369" t="s">
        <v>181</v>
      </c>
      <c r="C175" s="370"/>
      <c r="D175" s="370"/>
    </row>
    <row r="176" spans="2:4" ht="4.5" customHeight="1" x14ac:dyDescent="0.55000000000000004"/>
    <row r="177" spans="2:4" ht="14.65" customHeight="1" x14ac:dyDescent="0.55000000000000004">
      <c r="B177" s="365" t="s">
        <v>182</v>
      </c>
      <c r="D177" s="365" t="s">
        <v>183</v>
      </c>
    </row>
    <row r="178" spans="2:4" ht="14.65" customHeight="1" x14ac:dyDescent="0.55000000000000004">
      <c r="B178" s="368"/>
      <c r="D178" s="368"/>
    </row>
    <row r="179" spans="2:4" ht="4.5" customHeight="1" x14ac:dyDescent="0.55000000000000004"/>
    <row r="180" spans="2:4" ht="14.65" customHeight="1" x14ac:dyDescent="0.55000000000000004">
      <c r="B180" s="365" t="s">
        <v>184</v>
      </c>
      <c r="D180" s="365" t="s">
        <v>185</v>
      </c>
    </row>
    <row r="181" spans="2:4" ht="14.65" customHeight="1" x14ac:dyDescent="0.55000000000000004">
      <c r="B181" s="368"/>
      <c r="D181" s="368"/>
    </row>
    <row r="182" spans="2:4" ht="4.5" customHeight="1" x14ac:dyDescent="0.55000000000000004"/>
    <row r="183" spans="2:4" ht="14.65" customHeight="1" x14ac:dyDescent="0.55000000000000004">
      <c r="B183" s="365" t="s">
        <v>186</v>
      </c>
    </row>
    <row r="184" spans="2:4" ht="14.65" customHeight="1" x14ac:dyDescent="0.55000000000000004">
      <c r="B184" s="372"/>
    </row>
    <row r="186" spans="2:4" ht="17.149999999999999" customHeight="1" x14ac:dyDescent="0.55000000000000004">
      <c r="B186" s="373" t="s">
        <v>187</v>
      </c>
      <c r="C186" s="374"/>
      <c r="D186" s="374"/>
    </row>
    <row r="187" spans="2:4" ht="4.5" customHeight="1" x14ac:dyDescent="0.55000000000000004"/>
    <row r="188" spans="2:4" ht="14.65" customHeight="1" x14ac:dyDescent="0.55000000000000004">
      <c r="B188" s="365" t="s">
        <v>188</v>
      </c>
      <c r="D188" s="365" t="s">
        <v>189</v>
      </c>
    </row>
    <row r="189" spans="2:4" ht="14.65" customHeight="1" x14ac:dyDescent="0.55000000000000004">
      <c r="B189" s="368">
        <f>'⑤ 直接事業費'!E6</f>
        <v>0</v>
      </c>
      <c r="D189" s="368">
        <f>'⑤ 直接事業費'!H6</f>
        <v>0</v>
      </c>
    </row>
    <row r="190" spans="2:4" ht="4.5" customHeight="1" x14ac:dyDescent="0.55000000000000004"/>
    <row r="191" spans="2:4" ht="14.65" customHeight="1" x14ac:dyDescent="0.55000000000000004">
      <c r="B191" s="365" t="s">
        <v>190</v>
      </c>
      <c r="D191" s="365" t="s">
        <v>191</v>
      </c>
    </row>
    <row r="192" spans="2:4" ht="14.65" customHeight="1" x14ac:dyDescent="0.55000000000000004">
      <c r="B192" s="368">
        <f>'⑤ 直接事業費'!K6</f>
        <v>0</v>
      </c>
      <c r="D192" s="368">
        <f>'⑤ 直接事業費'!N6</f>
        <v>0</v>
      </c>
    </row>
    <row r="193" spans="2:4" ht="4.5" customHeight="1" x14ac:dyDescent="0.55000000000000004"/>
    <row r="194" spans="2:4" ht="14.65" customHeight="1" x14ac:dyDescent="0.55000000000000004">
      <c r="B194" s="365" t="s">
        <v>192</v>
      </c>
    </row>
    <row r="195" spans="2:4" ht="14.65" customHeight="1" x14ac:dyDescent="0.55000000000000004">
      <c r="B195" s="372">
        <f>'⑤ 直接事業費'!Q6</f>
        <v>0</v>
      </c>
    </row>
    <row r="197" spans="2:4" ht="17.149999999999999" customHeight="1" x14ac:dyDescent="0.55000000000000004">
      <c r="B197" s="369" t="s">
        <v>193</v>
      </c>
      <c r="C197" s="370"/>
      <c r="D197" s="370"/>
    </row>
    <row r="198" spans="2:4" ht="4.5" customHeight="1" x14ac:dyDescent="0.55000000000000004"/>
    <row r="199" spans="2:4" ht="14.65" customHeight="1" x14ac:dyDescent="0.55000000000000004">
      <c r="B199" s="365" t="s">
        <v>194</v>
      </c>
    </row>
    <row r="200" spans="2:4" ht="14.65" customHeight="1" x14ac:dyDescent="0.55000000000000004">
      <c r="B200" s="368"/>
      <c r="D200" s="375"/>
    </row>
    <row r="202" spans="2:4" ht="17.149999999999999" customHeight="1" x14ac:dyDescent="0.55000000000000004">
      <c r="B202" s="373" t="s">
        <v>195</v>
      </c>
      <c r="C202" s="374"/>
      <c r="D202" s="374"/>
    </row>
    <row r="203" spans="2:4" ht="4.5" customHeight="1" x14ac:dyDescent="0.55000000000000004"/>
    <row r="204" spans="2:4" ht="14.65" customHeight="1" x14ac:dyDescent="0.55000000000000004">
      <c r="B204" s="365" t="s">
        <v>196</v>
      </c>
      <c r="D204" s="365" t="s">
        <v>197</v>
      </c>
    </row>
    <row r="205" spans="2:4" ht="14.65" customHeight="1" x14ac:dyDescent="0.55000000000000004">
      <c r="B205" s="368">
        <f>④管理的経費!E6</f>
        <v>0</v>
      </c>
      <c r="D205" s="368">
        <f>④管理的経費!H6</f>
        <v>0</v>
      </c>
    </row>
    <row r="206" spans="2:4" ht="4.5" customHeight="1" x14ac:dyDescent="0.55000000000000004"/>
    <row r="207" spans="2:4" ht="14.65" customHeight="1" x14ac:dyDescent="0.55000000000000004">
      <c r="B207" s="365" t="s">
        <v>198</v>
      </c>
      <c r="D207" s="365" t="s">
        <v>199</v>
      </c>
    </row>
    <row r="208" spans="2:4" ht="14.65" customHeight="1" x14ac:dyDescent="0.55000000000000004">
      <c r="B208" s="368">
        <f>④管理的経費!K6</f>
        <v>0</v>
      </c>
      <c r="D208" s="368">
        <f>④管理的経費!N6</f>
        <v>0</v>
      </c>
    </row>
    <row r="209" spans="2:4" ht="4.5" customHeight="1" x14ac:dyDescent="0.55000000000000004"/>
    <row r="210" spans="2:4" ht="14.65" customHeight="1" x14ac:dyDescent="0.55000000000000004">
      <c r="B210" s="365" t="s">
        <v>200</v>
      </c>
    </row>
    <row r="211" spans="2:4" ht="14.65" customHeight="1" x14ac:dyDescent="0.55000000000000004">
      <c r="B211" s="372">
        <f>④管理的経費!Q6</f>
        <v>0</v>
      </c>
    </row>
    <row r="213" spans="2:4" ht="17.149999999999999" customHeight="1" x14ac:dyDescent="0.55000000000000004">
      <c r="B213" s="369" t="s">
        <v>201</v>
      </c>
      <c r="C213" s="370"/>
      <c r="D213" s="370"/>
    </row>
    <row r="214" spans="2:4" ht="4.5" customHeight="1" x14ac:dyDescent="0.55000000000000004"/>
    <row r="215" spans="2:4" ht="14.65" customHeight="1" x14ac:dyDescent="0.55000000000000004">
      <c r="B215" s="365" t="s">
        <v>202</v>
      </c>
    </row>
    <row r="216" spans="2:4" ht="14.65" customHeight="1" x14ac:dyDescent="0.55000000000000004">
      <c r="B216" s="368"/>
    </row>
    <row r="218" spans="2:4" ht="17.149999999999999" customHeight="1" x14ac:dyDescent="0.55000000000000004">
      <c r="B218" s="369" t="s">
        <v>203</v>
      </c>
      <c r="C218" s="370"/>
      <c r="D218" s="370"/>
    </row>
    <row r="219" spans="2:4" ht="4.5" customHeight="1" x14ac:dyDescent="0.55000000000000004"/>
    <row r="220" spans="2:4" ht="14.65" customHeight="1" x14ac:dyDescent="0.55000000000000004">
      <c r="B220" s="365" t="s">
        <v>204</v>
      </c>
    </row>
    <row r="221" spans="2:4" ht="14.65" customHeight="1" x14ac:dyDescent="0.55000000000000004">
      <c r="B221" s="368"/>
    </row>
    <row r="223" spans="2:4" ht="14.65" customHeight="1" x14ac:dyDescent="0.55000000000000004">
      <c r="B223" s="376"/>
    </row>
    <row r="224" spans="2:4" ht="17.149999999999999" customHeight="1" x14ac:dyDescent="0.55000000000000004">
      <c r="B224" s="373" t="s">
        <v>205</v>
      </c>
      <c r="C224" s="374"/>
      <c r="D224" s="374"/>
    </row>
    <row r="225" spans="2:4" ht="4.5" customHeight="1" x14ac:dyDescent="0.55000000000000004"/>
    <row r="226" spans="2:4" ht="14.65" customHeight="1" x14ac:dyDescent="0.55000000000000004">
      <c r="B226" s="365" t="s">
        <v>206</v>
      </c>
      <c r="D226" s="365" t="s">
        <v>207</v>
      </c>
    </row>
    <row r="227" spans="2:4" ht="14.65" customHeight="1" x14ac:dyDescent="0.55000000000000004">
      <c r="B227" s="368"/>
      <c r="D227" s="368"/>
    </row>
    <row r="228" spans="2:4" ht="4.5" customHeight="1" x14ac:dyDescent="0.55000000000000004"/>
    <row r="229" spans="2:4" ht="14.65" customHeight="1" x14ac:dyDescent="0.55000000000000004">
      <c r="B229" s="365" t="s">
        <v>208</v>
      </c>
      <c r="D229" s="365" t="s">
        <v>209</v>
      </c>
    </row>
    <row r="230" spans="2:4" ht="14.65" customHeight="1" x14ac:dyDescent="0.55000000000000004">
      <c r="B230" s="368"/>
      <c r="D230" s="368"/>
    </row>
    <row r="231" spans="2:4" ht="4.5" customHeight="1" x14ac:dyDescent="0.55000000000000004"/>
    <row r="232" spans="2:4" ht="14.65" customHeight="1" x14ac:dyDescent="0.55000000000000004">
      <c r="B232" s="365" t="s">
        <v>210</v>
      </c>
    </row>
    <row r="233" spans="2:4" ht="14.65" customHeight="1" x14ac:dyDescent="0.55000000000000004">
      <c r="B233" s="372"/>
    </row>
    <row r="235" spans="2:4" ht="17.149999999999999" customHeight="1" x14ac:dyDescent="0.55000000000000004">
      <c r="B235" s="373" t="s">
        <v>211</v>
      </c>
      <c r="C235" s="374"/>
      <c r="D235" s="374"/>
    </row>
    <row r="236" spans="2:4" ht="4.5" customHeight="1" x14ac:dyDescent="0.55000000000000004"/>
    <row r="237" spans="2:4" ht="14.65" customHeight="1" x14ac:dyDescent="0.55000000000000004">
      <c r="B237" s="365" t="s">
        <v>212</v>
      </c>
      <c r="D237" s="365" t="s">
        <v>213</v>
      </c>
    </row>
    <row r="238" spans="2:4" ht="14.65" customHeight="1" x14ac:dyDescent="0.55000000000000004">
      <c r="B238" s="368"/>
      <c r="D238" s="368"/>
    </row>
    <row r="239" spans="2:4" ht="4.5" customHeight="1" x14ac:dyDescent="0.55000000000000004"/>
    <row r="240" spans="2:4" ht="14.65" customHeight="1" x14ac:dyDescent="0.55000000000000004">
      <c r="B240" s="365" t="s">
        <v>214</v>
      </c>
      <c r="D240" s="365" t="s">
        <v>215</v>
      </c>
    </row>
    <row r="241" spans="2:4" ht="14.65" customHeight="1" x14ac:dyDescent="0.55000000000000004">
      <c r="B241" s="368"/>
      <c r="D241" s="368"/>
    </row>
    <row r="242" spans="2:4" ht="4.5" customHeight="1" x14ac:dyDescent="0.55000000000000004"/>
    <row r="243" spans="2:4" ht="14.65" customHeight="1" x14ac:dyDescent="0.55000000000000004">
      <c r="B243" s="365" t="s">
        <v>216</v>
      </c>
    </row>
    <row r="244" spans="2:4" ht="14.65" customHeight="1" x14ac:dyDescent="0.55000000000000004">
      <c r="B244" s="372"/>
    </row>
  </sheetData>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⓪記入方法</vt:lpstr>
      <vt:lpstr>① 調達の内訳</vt:lpstr>
      <vt:lpstr>②自己資金・民間資金</vt:lpstr>
      <vt:lpstr>③事業費</vt:lpstr>
      <vt:lpstr>④管理的経費</vt:lpstr>
      <vt:lpstr>⑤ 直接事業費</vt:lpstr>
      <vt:lpstr>⑥雇用関連費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⑥雇用関連費!Print_Area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2020-11-25T10:08:21Z</dcterms:modified>
  <cp:category/>
  <cp:contentStatus/>
</cp:coreProperties>
</file>